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5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  <externalReference r:id="rId18"/>
    <externalReference r:id="rId19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<sst xmlns="http://schemas.openxmlformats.org/spreadsheetml/2006/main" count="360" uniqueCount="143">
  <si>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</si>
  <si>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</si>
  <si>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</si>
  <si>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</si>
  <si>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</si>
  <si>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</si>
  <si>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</si>
  <si>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</si>
  <si>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</si>
  <si>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</si>
  <si>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</si>
  <si>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</si>
  <si>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</si>
  <si>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</si>
  <si>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</si>
  <si>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</si>
  <si>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</si>
  <si>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</si>
  <si>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</si>
  <si>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</si>
  <si>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</si>
  <si>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</si>
  <si>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</si>
  <si>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</si>
  <si>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</si>
  <si>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</si>
  <si>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</si>
  <si>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</si>
  <si>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</si>
  <si>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</si>
  <si>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</si>
  <si>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</si>
  <si>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</si>
  <si>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</si>
  <si>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</si>
  <si>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</si>
  <si>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</si>
  <si>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</si>
  <si>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</si>
  <si>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</si>
  <si>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</si>
  <si>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</si>
  <si>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</si>
  <si>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</si>
  <si>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</si>
  <si>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</si>
  <si>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</si>
  <si>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</si>
  <si>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</si>
  <si>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</si>
  <si>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</si>
  <si>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1</t>
  </si>
  <si>
    <t>2</t>
  </si>
  <si>
    <t>5/6</t>
  </si>
  <si>
    <t>26127</t>
  </si>
  <si>
    <t>นายกษิดิศ  ตุลา</t>
  </si>
  <si>
    <t>26963</t>
  </si>
  <si>
    <t>นายอิทธิฤทธิ์  ขันเมือง</t>
  </si>
  <si>
    <t>26996</t>
  </si>
  <si>
    <t>นายภัทรพล  สิงห์แก้ว</t>
  </si>
  <si>
    <t>27086</t>
  </si>
  <si>
    <t>นายเดชอนันต์  เรืองเดช</t>
  </si>
  <si>
    <t>27087</t>
  </si>
  <si>
    <t>นายทินภัทร  บัวผัด</t>
  </si>
  <si>
    <t>27128</t>
  </si>
  <si>
    <t>นายณัฐนันท์  นามเขตต์</t>
  </si>
  <si>
    <t>27132</t>
  </si>
  <si>
    <t>นายพรภวิษย์  เมี่ยงหอม</t>
  </si>
  <si>
    <t>27139</t>
  </si>
  <si>
    <t>นายวิศรุจน์  ฟองจำ</t>
  </si>
  <si>
    <t>27140</t>
  </si>
  <si>
    <t>นายสพลดนัย  ปินตา</t>
  </si>
  <si>
    <t>27146</t>
  </si>
  <si>
    <t>นายอิศรานนท์  หวานเสียง</t>
  </si>
  <si>
    <t>27178</t>
  </si>
  <si>
    <t>นายวีรภัทร  พรมเสน</t>
  </si>
  <si>
    <t>27219</t>
  </si>
  <si>
    <t>นายจักรพรรณ  วงค์ปัญญา</t>
  </si>
  <si>
    <t>27269</t>
  </si>
  <si>
    <t>นายปวริศ  ยาเย็น</t>
  </si>
  <si>
    <t>27275</t>
  </si>
  <si>
    <t>นายวทัญญู  คนดี</t>
  </si>
  <si>
    <t>27276</t>
  </si>
  <si>
    <t>นายวีรลักษณ์  โยธาดี</t>
  </si>
  <si>
    <t>27304</t>
  </si>
  <si>
    <t>นายจิรทีปต์  วังวล</t>
  </si>
  <si>
    <t>27315</t>
  </si>
  <si>
    <t>นายพร้อมบุญ  อินทร์มาตย์</t>
  </si>
  <si>
    <t>27364</t>
  </si>
  <si>
    <t>นายพีรพงศ์  เมืองงาม</t>
  </si>
  <si>
    <t>27395</t>
  </si>
  <si>
    <t>นายจักรภัทร  กาศทรง</t>
  </si>
  <si>
    <t>27509</t>
  </si>
  <si>
    <t>นายนัฏฐชัย  แก้วยอดหล้า</t>
  </si>
  <si>
    <t>29695</t>
  </si>
  <si>
    <t>นายพัทธนันท์  สิงห์แก้ว</t>
  </si>
  <si>
    <t>นายธนภัทร  เนียมยานนท์</t>
  </si>
  <si>
    <t>26915</t>
  </si>
  <si>
    <t>นางสาวเขมิกา  ทามัน</t>
  </si>
  <si>
    <t>26934</t>
  </si>
  <si>
    <t>นางสาวแพรวรินทร์  ทารัตน์ใจ</t>
  </si>
  <si>
    <t>26935</t>
  </si>
  <si>
    <t>นางสาวภัทรติยาภรณ์  ดวงบุษป์</t>
  </si>
  <si>
    <t>26982</t>
  </si>
  <si>
    <t>นางสาวสรัลชนา  บุญเรือง</t>
  </si>
  <si>
    <t>26984</t>
  </si>
  <si>
    <t>นางสาวสิริพร  สมเนตร</t>
  </si>
  <si>
    <t>27010</t>
  </si>
  <si>
    <t>นางสาวกติกา  รอดแก้ว</t>
  </si>
  <si>
    <t>27019</t>
  </si>
  <si>
    <t>นางสาวนันท์นภัส  เผ่าดี</t>
  </si>
  <si>
    <t>27031</t>
  </si>
  <si>
    <t>นางสาวหฤทชนันท์  บุญลาภ</t>
  </si>
  <si>
    <t>27100</t>
  </si>
  <si>
    <t>นางสาวกัญญาพัชร  ลำพูน</t>
  </si>
  <si>
    <t>27119</t>
  </si>
  <si>
    <t>นางสาวลักษณารีย์  เรืองจิต</t>
  </si>
  <si>
    <t>27196</t>
  </si>
  <si>
    <t>นางสาวนาขวัญ  สมานมิตร</t>
  </si>
  <si>
    <t>27199</t>
  </si>
  <si>
    <t>นางสาวปภาวรินทร์  ชนะชัย</t>
  </si>
  <si>
    <t>27258</t>
  </si>
  <si>
    <t>นางสาวอัจฉรียา  มะโนใจ</t>
  </si>
  <si>
    <t>27291</t>
  </si>
  <si>
    <t>นางสาวพัชรธิดา  บุญเลิศ</t>
  </si>
  <si>
    <t>27299</t>
  </si>
  <si>
    <t>นางสาวโสภิดา  จีนสมุทร</t>
  </si>
  <si>
    <t>27347</t>
  </si>
  <si>
    <t>นางสาวอรินทยา  ใจกล้า</t>
  </si>
  <si>
    <t>27382</t>
  </si>
  <si>
    <t>นางสาวปวิตรา  ทารักษ์</t>
  </si>
  <si>
    <t>27388</t>
  </si>
  <si>
    <t>นางสาวศศิกานต์  อ้อยหวาน</t>
  </si>
  <si>
    <t>29707</t>
  </si>
  <si>
    <t>นางสาวกัญญาพัชร  รัตนรักษ์มงคล</t>
  </si>
  <si>
    <t>29727</t>
  </si>
  <si>
    <t>นางสาวธัญลักษณ์  จันทรัศมี</t>
  </si>
  <si>
    <t>29736</t>
  </si>
  <si>
    <t>นางสาวพรพิชชา  เชื้อหาญ</t>
  </si>
  <si>
    <t>29739</t>
  </si>
  <si>
    <t>นางสาวไพลิน  มหาไทย</t>
  </si>
  <si>
    <t>29749</t>
  </si>
  <si>
    <t>นางสาวอนุสรา  ฉลาบคำ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</si>
</sst>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2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Browallia New"/>
      <family val="2"/>
    </font>
    <font>
      <sz val="14"/>
      <color theme="1"/>
      <name val="Browall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6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7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09" fillId="35" borderId="11" xfId="0" applyFont="1" applyFill="1" applyBorder="1" applyAlignment="1">
      <alignment horizontal="center" shrinkToFit="1"/>
    </xf>
    <xf numFmtId="0" fontId="110" fillId="35" borderId="11" xfId="39" applyFont="1" applyFill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66337467"/>
        <c:axId val="60166292"/>
      </c:bar3DChart>
      <c:catAx>
        <c:axId val="66337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66292"/>
        <c:crosses val="autoZero"/>
        <c:auto val="1"/>
        <c:lblOffset val="100"/>
        <c:tickLblSkip val="1"/>
        <c:noMultiLvlLbl val="0"/>
      </c:catAx>
      <c:valAx>
        <c:axId val="60166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3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3746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4625717"/>
        <c:axId val="41631454"/>
      </c:bar3DChart>
      <c:catAx>
        <c:axId val="4625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22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631454"/>
        <c:crosses val="autoZero"/>
        <c:auto val="1"/>
        <c:lblOffset val="100"/>
        <c:tickLblSkip val="1"/>
        <c:noMultiLvlLbl val="0"/>
      </c:catAx>
      <c:valAx>
        <c:axId val="41631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4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25717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40</v>
      </c>
      <c r="B1" s="269"/>
      <c r="C1" s="269"/>
      <c r="D1" s="269"/>
      <c r="E1" s="269"/>
      <c r="F1" s="269"/>
      <c r="G1" s="295"/>
      <c r="H1" s="295"/>
      <c r="I1" s="295"/>
      <c r="J1" s="296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1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26127</v>
      </c>
      <c r="D4" s="46" t="str">
        <f>input1!D4</f>
        <v>นายกษิดิศ  ตุลา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26963</v>
      </c>
      <c r="D5" s="217" t="str">
        <f>input1!D5</f>
        <v>นายอิทธิฤทธิ์  ขันเมือง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26996</v>
      </c>
      <c r="D6" s="217" t="str">
        <f>input1!D6</f>
        <v>นายภัทรพล  สิงห์แก้ว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27086</v>
      </c>
      <c r="D7" s="217" t="str">
        <f>input1!D7</f>
        <v>นายเดชอนันต์  เรืองเดช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27087</v>
      </c>
      <c r="D8" s="217" t="str">
        <f>input1!D8</f>
        <v>นายทินภัทร  บัวผัด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27128</v>
      </c>
      <c r="D9" s="217" t="str">
        <f>input1!D9</f>
        <v>นายณัฐนันท์  นามเขตต์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27132</v>
      </c>
      <c r="D10" s="217" t="str">
        <f>input1!D10</f>
        <v>นายพรภวิษย์  เมี่ยงหอม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27139</v>
      </c>
      <c r="D11" s="217" t="str">
        <f>input1!D11</f>
        <v>นายวิศรุจน์  ฟองจำ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27140</v>
      </c>
      <c r="D12" s="217" t="str">
        <f>input1!D12</f>
        <v>นายสพลดนัย  ปินตา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27146</v>
      </c>
      <c r="D13" s="217" t="str">
        <f>input1!D13</f>
        <v>นายอิศรานนท์  หวานเสียง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27178</v>
      </c>
      <c r="D14" s="217" t="str">
        <f>input1!D14</f>
        <v>นายวีรภัทร  พรมเสน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27219</v>
      </c>
      <c r="D15" s="217" t="str">
        <f>input1!D15</f>
        <v>นายจักรพรรณ  วงค์ปัญญา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27269</v>
      </c>
      <c r="D16" s="217" t="str">
        <f>input1!D16</f>
        <v>นายปวริศ  ยาเย็น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27275</v>
      </c>
      <c r="D17" s="217" t="str">
        <f>input1!D17</f>
        <v>นายวทัญญู  คนดี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27276</v>
      </c>
      <c r="D18" s="217" t="str">
        <f>input1!D18</f>
        <v>นายวีรลักษณ์  โยธาดี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27304</v>
      </c>
      <c r="D19" s="217" t="str">
        <f>input1!D19</f>
        <v>นายจิรทีปต์  วังวล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27315</v>
      </c>
      <c r="D20" s="217" t="str">
        <f>input1!D20</f>
        <v>นายพร้อมบุญ  อินทร์มาตย์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27364</v>
      </c>
      <c r="D21" s="217" t="str">
        <f>input1!D21</f>
        <v>นายพีรพงศ์  เมืองงาม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27395</v>
      </c>
      <c r="D22" s="217" t="str">
        <f>input1!D22</f>
        <v>นายจักรภัทร  กาศทรง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27509</v>
      </c>
      <c r="D23" s="217" t="str">
        <f>input1!D23</f>
        <v>นายนัฏฐชัย  แก้วยอดหล้า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29695</v>
      </c>
      <c r="D24" s="217" t="str">
        <f>input1!D24</f>
        <v>นายพัทธนันท์  สิงห์แก้ว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30408</v>
      </c>
      <c r="D25" s="217" t="str">
        <f>input1!D25</f>
        <v>นายธนภัทร  เนียมยานนท์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26915</v>
      </c>
      <c r="D26" s="217" t="str">
        <f>input1!D26</f>
        <v>นางสาวเขมิกา  ทามัน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26934</v>
      </c>
      <c r="D27" s="217" t="str">
        <f>input1!D27</f>
        <v>นางสาวแพรวรินทร์  ทารัตน์ใจ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26935</v>
      </c>
      <c r="D28" s="217" t="str">
        <f>input1!D28</f>
        <v>นางสาวภัทรติยาภรณ์  ดวงบุษป์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26982</v>
      </c>
      <c r="D29" s="217" t="str">
        <f>input1!D29</f>
        <v>นางสาวสรัลชนา  บุญเรือง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26984</v>
      </c>
      <c r="D30" s="217" t="str">
        <f>input1!D30</f>
        <v>นางสาวสิริพร  สมเนตร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27010</v>
      </c>
      <c r="D31" s="217" t="str">
        <f>input1!D31</f>
        <v>นางสาวกติกา  รอดแก้ว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27019</v>
      </c>
      <c r="D32" s="217" t="str">
        <f>input1!D32</f>
        <v>นางสาวนันท์นภัส  เผ่าดี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27031</v>
      </c>
      <c r="D33" s="217" t="str">
        <f>input1!D33</f>
        <v>นางสาวหฤทชนันท์  บุญลาภ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27100</v>
      </c>
      <c r="D34" s="217" t="str">
        <f>input1!D34</f>
        <v>นางสาวกัญญาพัชร  ลำพูน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27119</v>
      </c>
      <c r="D35" s="217" t="str">
        <f>input1!D35</f>
        <v>นางสาวลักษณารีย์  เรืองจิต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27196</v>
      </c>
      <c r="D36" s="217" t="str">
        <f>input1!D36</f>
        <v>นางสาวนาขวัญ  สมานมิตร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27199</v>
      </c>
      <c r="D37" s="217" t="str">
        <f>input1!D37</f>
        <v>นางสาวปภาวรินทร์  ชนะชัย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27258</v>
      </c>
      <c r="D38" s="217" t="str">
        <f>input1!D38</f>
        <v>นางสาวอัจฉรียา  มะโนใจ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27291</v>
      </c>
      <c r="D39" s="217" t="str">
        <f>input1!D39</f>
        <v>นางสาวพัชรธิดา  บุญเลิศ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27299</v>
      </c>
      <c r="D40" s="217" t="str">
        <f>input1!D40</f>
        <v>นางสาวโสภิดา  จีนสมุทร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27347</v>
      </c>
      <c r="D41" s="217" t="str">
        <f>input1!D41</f>
        <v>นางสาวอรินทยา  ใจกล้า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27382</v>
      </c>
      <c r="D42" s="217" t="str">
        <f>input1!D42</f>
        <v>นางสาวปวิตรา  ทารักษ์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27388</v>
      </c>
      <c r="D43" s="217" t="str">
        <f>input1!D43</f>
        <v>นางสาวศศิกานต์  อ้อยหวาน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29707</v>
      </c>
      <c r="D44" s="217" t="str">
        <f>input1!D44</f>
        <v>นางสาวกัญญาพัชร  รัตนรักษ์มงคล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29727</v>
      </c>
      <c r="D45" s="217" t="str">
        <f>input1!D45</f>
        <v>นางสาวธัญลักษณ์  จันทรัศมี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29736</v>
      </c>
      <c r="D46" s="217" t="str">
        <f>input1!D46</f>
        <v>นางสาวพรพิชชา  เชื้อหาญ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29739</v>
      </c>
      <c r="D47" s="217" t="str">
        <f>input1!D47</f>
        <v>นางสาวไพลิน  มหาไทย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29749</v>
      </c>
      <c r="D48" s="217" t="str">
        <f>input1!D48</f>
        <v>นางสาวอนุสรา  ฉลาบคำ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41</v>
      </c>
      <c r="B1" s="269"/>
      <c r="C1" s="269"/>
      <c r="D1" s="269"/>
      <c r="E1" s="269"/>
      <c r="F1" s="269"/>
      <c r="G1" s="295"/>
      <c r="H1" s="295"/>
      <c r="I1" s="295"/>
      <c r="J1" s="296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1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26127</v>
      </c>
      <c r="D4" s="46" t="str">
        <f>input1!D4</f>
        <v>นายกษิดิศ  ตุลา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26963</v>
      </c>
      <c r="D5" s="217" t="str">
        <f>input1!D5</f>
        <v>นายอิทธิฤทธิ์  ขันเมือง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26996</v>
      </c>
      <c r="D6" s="217" t="str">
        <f>input1!D6</f>
        <v>นายภัทรพล  สิงห์แก้ว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27086</v>
      </c>
      <c r="D7" s="217" t="str">
        <f>input1!D7</f>
        <v>นายเดชอนันต์  เรืองเดช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27087</v>
      </c>
      <c r="D8" s="217" t="str">
        <f>input1!D8</f>
        <v>นายทินภัทร  บัวผัด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27128</v>
      </c>
      <c r="D9" s="217" t="str">
        <f>input1!D9</f>
        <v>นายณัฐนันท์  นามเขตต์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27132</v>
      </c>
      <c r="D10" s="217" t="str">
        <f>input1!D10</f>
        <v>นายพรภวิษย์  เมี่ยงหอม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27139</v>
      </c>
      <c r="D11" s="217" t="str">
        <f>input1!D11</f>
        <v>นายวิศรุจน์  ฟองจำ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27140</v>
      </c>
      <c r="D12" s="217" t="str">
        <f>input1!D12</f>
        <v>นายสพลดนัย  ปินตา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27146</v>
      </c>
      <c r="D13" s="217" t="str">
        <f>input1!D13</f>
        <v>นายอิศรานนท์  หวานเสียง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27178</v>
      </c>
      <c r="D14" s="217" t="str">
        <f>input1!D14</f>
        <v>นายวีรภัทร  พรมเสน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27219</v>
      </c>
      <c r="D15" s="217" t="str">
        <f>input1!D15</f>
        <v>นายจักรพรรณ  วงค์ปัญญา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27269</v>
      </c>
      <c r="D16" s="217" t="str">
        <f>input1!D16</f>
        <v>นายปวริศ  ยาเย็น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27275</v>
      </c>
      <c r="D17" s="217" t="str">
        <f>input1!D17</f>
        <v>นายวทัญญู  คนดี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27276</v>
      </c>
      <c r="D18" s="217" t="str">
        <f>input1!D18</f>
        <v>นายวีรลักษณ์  โยธาดี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27304</v>
      </c>
      <c r="D19" s="217" t="str">
        <f>input1!D19</f>
        <v>นายจิรทีปต์  วังวล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27315</v>
      </c>
      <c r="D20" s="217" t="str">
        <f>input1!D20</f>
        <v>นายพร้อมบุญ  อินทร์มาตย์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27364</v>
      </c>
      <c r="D21" s="217" t="str">
        <f>input1!D21</f>
        <v>นายพีรพงศ์  เมืองงาม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27395</v>
      </c>
      <c r="D22" s="217" t="str">
        <f>input1!D22</f>
        <v>นายจักรภัทร  กาศทรง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27509</v>
      </c>
      <c r="D23" s="217" t="str">
        <f>input1!D23</f>
        <v>นายนัฏฐชัย  แก้วยอดหล้า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29695</v>
      </c>
      <c r="D24" s="217" t="str">
        <f>input1!D24</f>
        <v>นายพัทธนันท์  สิงห์แก้ว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30408</v>
      </c>
      <c r="D25" s="217" t="str">
        <f>input1!D25</f>
        <v>นายธนภัทร  เนียมยานนท์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26915</v>
      </c>
      <c r="D26" s="217" t="str">
        <f>input1!D26</f>
        <v>นางสาวเขมิกา  ทามัน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26934</v>
      </c>
      <c r="D27" s="217" t="str">
        <f>input1!D27</f>
        <v>นางสาวแพรวรินทร์  ทารัตน์ใจ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26935</v>
      </c>
      <c r="D28" s="217" t="str">
        <f>input1!D28</f>
        <v>นางสาวภัทรติยาภรณ์  ดวงบุษป์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26982</v>
      </c>
      <c r="D29" s="217" t="str">
        <f>input1!D29</f>
        <v>นางสาวสรัลชนา  บุญเรือง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26984</v>
      </c>
      <c r="D30" s="217" t="str">
        <f>input1!D30</f>
        <v>นางสาวสิริพร  สมเนตร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27010</v>
      </c>
      <c r="D31" s="217" t="str">
        <f>input1!D31</f>
        <v>นางสาวกติกา  รอดแก้ว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27019</v>
      </c>
      <c r="D32" s="217" t="str">
        <f>input1!D32</f>
        <v>นางสาวนันท์นภัส  เผ่าดี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27031</v>
      </c>
      <c r="D33" s="217" t="str">
        <f>input1!D33</f>
        <v>นางสาวหฤทชนันท์  บุญลาภ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27100</v>
      </c>
      <c r="D34" s="217" t="str">
        <f>input1!D34</f>
        <v>นางสาวกัญญาพัชร  ลำพูน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27119</v>
      </c>
      <c r="D35" s="217" t="str">
        <f>input1!D35</f>
        <v>นางสาวลักษณารีย์  เรืองจิต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27196</v>
      </c>
      <c r="D36" s="217" t="str">
        <f>input1!D36</f>
        <v>นางสาวนาขวัญ  สมานมิตร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27199</v>
      </c>
      <c r="D37" s="217" t="str">
        <f>input1!D37</f>
        <v>นางสาวปภาวรินทร์  ชนะชัย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27258</v>
      </c>
      <c r="D38" s="217" t="str">
        <f>input1!D38</f>
        <v>นางสาวอัจฉรียา  มะโนใจ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27291</v>
      </c>
      <c r="D39" s="217" t="str">
        <f>input1!D39</f>
        <v>นางสาวพัชรธิดา  บุญเลิศ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27299</v>
      </c>
      <c r="D40" s="217" t="str">
        <f>input1!D40</f>
        <v>นางสาวโสภิดา  จีนสมุทร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27347</v>
      </c>
      <c r="D41" s="217" t="str">
        <f>input1!D41</f>
        <v>นางสาวอรินทยา  ใจกล้า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27382</v>
      </c>
      <c r="D42" s="217" t="str">
        <f>input1!D42</f>
        <v>นางสาวปวิตรา  ทารักษ์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27388</v>
      </c>
      <c r="D43" s="217" t="str">
        <f>input1!D43</f>
        <v>นางสาวศศิกานต์  อ้อยหวาน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 t="str">
        <f>input1!C44</f>
        <v>29707</v>
      </c>
      <c r="D44" s="217" t="str">
        <f>input1!D44</f>
        <v>นางสาวกัญญาพัชร  รัตนรักษ์มงคล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 t="str">
        <f>input1!C45</f>
        <v>29727</v>
      </c>
      <c r="D45" s="217" t="str">
        <f>input1!D45</f>
        <v>นางสาวธัญลักษณ์  จันทรัศมี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 t="str">
        <f>input1!C46</f>
        <v>29736</v>
      </c>
      <c r="D46" s="217" t="str">
        <f>input1!D46</f>
        <v>นางสาวพรพิชชา  เชื้อหาญ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 t="str">
        <f>input1!C47</f>
        <v>29739</v>
      </c>
      <c r="D47" s="217" t="str">
        <f>input1!D47</f>
        <v>นางสาวไพลิน  มหาไทย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 t="str">
        <f>input1!C48</f>
        <v>29749</v>
      </c>
      <c r="D48" s="217" t="str">
        <f>input1!D48</f>
        <v>นางสาวอนุสรา  ฉลาบคำ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0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42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4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5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53</v>
      </c>
      <c r="B4" s="45">
        <f>input1!B4</f>
        <v>1</v>
      </c>
      <c r="C4" s="45" t="str">
        <f>input1!C4</f>
        <v>26127</v>
      </c>
      <c r="D4" s="46" t="str">
        <f>input1!D4</f>
        <v>นายกษิดิศ  ตุลา</v>
      </c>
      <c r="E4" s="81" t="str">
        <f>equal1!F4</f>
        <v>-</v>
      </c>
      <c r="F4" s="235" t="str">
        <f>IF(equal3!H4="-","ไม่มีข้อมูล",equal3!I4)</f>
        <v>ปกติ</v>
      </c>
      <c r="G4" s="235" t="str">
        <f>IF(equal3!K4="-","ไม่มีข้อมูล",equal3!L4)</f>
        <v>ปกติ</v>
      </c>
      <c r="H4" s="235" t="str">
        <f>IF(equal3!N4="-","ไม่มีข้อมูล",equal3!O4)</f>
        <v>ปกติ</v>
      </c>
      <c r="I4" s="235" t="str">
        <f>IF(equal3!Q4="-","ไม่มีข้อมูล",equal3!R4)</f>
        <v>เสี่ยง/มีปัญหา</v>
      </c>
      <c r="J4" s="81" t="str">
        <f>equal3!U4</f>
        <v>มีจุดแข็ง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26963</v>
      </c>
      <c r="D5" s="217" t="str">
        <f>input1!D5</f>
        <v>นายอิทธิฤทธิ์  ขันเมือง</v>
      </c>
      <c r="E5" s="236" t="str">
        <f>equal1!F5</f>
        <v>-</v>
      </c>
      <c r="F5" s="237" t="str">
        <f>IF(equal3!H5="-","ไม่มีข้อมูล",equal3!I5)</f>
        <v>ปกติ</v>
      </c>
      <c r="G5" s="237" t="str">
        <f>IF(equal3!K5="-","ไม่มีข้อมูล",equal3!L5)</f>
        <v>ปกติ</v>
      </c>
      <c r="H5" s="237" t="str">
        <f>IF(equal3!N5="-","ไม่มีข้อมูล",equal3!O5)</f>
        <v>ปกติ</v>
      </c>
      <c r="I5" s="237" t="str">
        <f>IF(equal3!Q5="-","ไม่มีข้อมูล",equal3!R5)</f>
        <v>ปกติ</v>
      </c>
      <c r="J5" s="236" t="str">
        <f>equal3!U5</f>
        <v>มีจุดแข็ง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26996</v>
      </c>
      <c r="D6" s="217" t="str">
        <f>input1!D6</f>
        <v>นายภัทรพล  สิงห์แก้ว</v>
      </c>
      <c r="E6" s="236" t="str">
        <f>equal1!F6</f>
        <v>-</v>
      </c>
      <c r="F6" s="237" t="str">
        <f>IF(equal3!H6="-","ไม่มีข้อมูล",equal3!I6)</f>
        <v>ปกติ</v>
      </c>
      <c r="G6" s="237" t="str">
        <f>IF(equal3!K6="-","ไม่มีข้อมูล",equal3!L6)</f>
        <v>ปกติ</v>
      </c>
      <c r="H6" s="237" t="str">
        <f>IF(equal3!N6="-","ไม่มีข้อมูล",equal3!O6)</f>
        <v>ปกติ</v>
      </c>
      <c r="I6" s="237" t="str">
        <f>IF(equal3!Q6="-","ไม่มีข้อมูล",equal3!R6)</f>
        <v>ปกติ</v>
      </c>
      <c r="J6" s="236" t="str">
        <f>equal3!U6</f>
        <v>มีจุดแข็ง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27086</v>
      </c>
      <c r="D7" s="217" t="str">
        <f>input1!D7</f>
        <v>นายเดชอนันต์  เรืองเดช</v>
      </c>
      <c r="E7" s="236" t="str">
        <f>equal1!F7</f>
        <v>-</v>
      </c>
      <c r="F7" s="237" t="str">
        <f>IF(equal3!H7="-","ไม่มีข้อมูล",equal3!I7)</f>
        <v>ปกติ</v>
      </c>
      <c r="G7" s="237" t="str">
        <f>IF(equal3!K7="-","ไม่มีข้อมูล",equal3!L7)</f>
        <v>ปกติ</v>
      </c>
      <c r="H7" s="237" t="str">
        <f>IF(equal3!N7="-","ไม่มีข้อมูล",equal3!O7)</f>
        <v>ปกติ</v>
      </c>
      <c r="I7" s="237" t="str">
        <f>IF(equal3!Q7="-","ไม่มีข้อมูล",equal3!R7)</f>
        <v>เสี่ยง/มีปัญหา</v>
      </c>
      <c r="J7" s="236" t="str">
        <f>equal3!U7</f>
        <v>มีจุดแข็ง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27087</v>
      </c>
      <c r="D8" s="217" t="str">
        <f>input1!D8</f>
        <v>นายทินภัทร  บัวผัด</v>
      </c>
      <c r="E8" s="236" t="str">
        <f>equal1!F8</f>
        <v>-</v>
      </c>
      <c r="F8" s="237" t="str">
        <f>IF(equal3!H8="-","ไม่มีข้อมูล",equal3!I8)</f>
        <v>ปกติ</v>
      </c>
      <c r="G8" s="237" t="str">
        <f>IF(equal3!K8="-","ไม่มีข้อมูล",equal3!L8)</f>
        <v>ปกติ</v>
      </c>
      <c r="H8" s="237" t="str">
        <f>IF(equal3!N8="-","ไม่มีข้อมูล",equal3!O8)</f>
        <v>ปกติ</v>
      </c>
      <c r="I8" s="237" t="str">
        <f>IF(equal3!Q8="-","ไม่มีข้อมูล",equal3!R8)</f>
        <v>ปกติ</v>
      </c>
      <c r="J8" s="236" t="str">
        <f>equal3!U8</f>
        <v>มีจุดแข็ง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27128</v>
      </c>
      <c r="D9" s="217" t="str">
        <f>input1!D9</f>
        <v>นายณัฐนันท์  นามเขตต์</v>
      </c>
      <c r="E9" s="236" t="str">
        <f>equal1!F9</f>
        <v>-</v>
      </c>
      <c r="F9" s="237" t="str">
        <f>IF(equal3!H9="-","ไม่มีข้อมูล",equal3!I9)</f>
        <v>ปกติ</v>
      </c>
      <c r="G9" s="237" t="str">
        <f>IF(equal3!K9="-","ไม่มีข้อมูล",equal3!L9)</f>
        <v>ปกติ</v>
      </c>
      <c r="H9" s="237" t="str">
        <f>IF(equal3!N9="-","ไม่มีข้อมูล",equal3!O9)</f>
        <v>ปกติ</v>
      </c>
      <c r="I9" s="237" t="str">
        <f>IF(equal3!Q9="-","ไม่มีข้อมูล",equal3!R9)</f>
        <v>ปกติ</v>
      </c>
      <c r="J9" s="236" t="str">
        <f>equal3!U9</f>
        <v>มีจุดแข็ง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27132</v>
      </c>
      <c r="D10" s="217" t="str">
        <f>input1!D10</f>
        <v>นายพรภวิษย์  เมี่ยงหอม</v>
      </c>
      <c r="E10" s="236" t="str">
        <f>equal1!F10</f>
        <v>-</v>
      </c>
      <c r="F10" s="237" t="str">
        <f>IF(equal3!H10="-","ไม่มีข้อมูล",equal3!I10)</f>
        <v>ปกติ</v>
      </c>
      <c r="G10" s="237" t="str">
        <f>IF(equal3!K10="-","ไม่มีข้อมูล",equal3!L10)</f>
        <v>ปกติ</v>
      </c>
      <c r="H10" s="237" t="str">
        <f>IF(equal3!N10="-","ไม่มีข้อมูล",equal3!O10)</f>
        <v>เสี่ยง/มีปัญหา</v>
      </c>
      <c r="I10" s="237" t="str">
        <f>IF(equal3!Q10="-","ไม่มีข้อมูล",equal3!R10)</f>
        <v>ปกติ</v>
      </c>
      <c r="J10" s="236" t="str">
        <f>equal3!U10</f>
        <v>มีจุดแข็ง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27139</v>
      </c>
      <c r="D11" s="217" t="str">
        <f>input1!D11</f>
        <v>นายวิศรุจน์  ฟองจำ</v>
      </c>
      <c r="E11" s="236" t="str">
        <f>equal1!F11</f>
        <v>-</v>
      </c>
      <c r="F11" s="237" t="str">
        <f>IF(equal3!H11="-","ไม่มีข้อมูล",equal3!I11)</f>
        <v>ปกติ</v>
      </c>
      <c r="G11" s="237" t="str">
        <f>IF(equal3!K11="-","ไม่มีข้อมูล",equal3!L11)</f>
        <v>ปกติ</v>
      </c>
      <c r="H11" s="237" t="str">
        <f>IF(equal3!N11="-","ไม่มีข้อมูล",equal3!O11)</f>
        <v>ปกติ</v>
      </c>
      <c r="I11" s="237" t="str">
        <f>IF(equal3!Q11="-","ไม่มีข้อมูล",equal3!R11)</f>
        <v>ปกติ</v>
      </c>
      <c r="J11" s="236" t="str">
        <f>equal3!U11</f>
        <v>มีจุดแข็ง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27140</v>
      </c>
      <c r="D12" s="217" t="str">
        <f>input1!D12</f>
        <v>นายสพลดนัย  ปินตา</v>
      </c>
      <c r="E12" s="236" t="str">
        <f>equal1!F12</f>
        <v>-</v>
      </c>
      <c r="F12" s="237" t="str">
        <f>IF(equal3!H12="-","ไม่มีข้อมูล",equal3!I12)</f>
        <v>ปกติ</v>
      </c>
      <c r="G12" s="237" t="str">
        <f>IF(equal3!K12="-","ไม่มีข้อมูล",equal3!L12)</f>
        <v>ปกติ</v>
      </c>
      <c r="H12" s="237" t="str">
        <f>IF(equal3!N12="-","ไม่มีข้อมูล",equal3!O12)</f>
        <v>ปกติ</v>
      </c>
      <c r="I12" s="237" t="str">
        <f>IF(equal3!Q12="-","ไม่มีข้อมูล",equal3!R12)</f>
        <v>ปกติ</v>
      </c>
      <c r="J12" s="236" t="str">
        <f>equal3!U12</f>
        <v>มีจุดแข็ง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27146</v>
      </c>
      <c r="D13" s="217" t="str">
        <f>input1!D13</f>
        <v>นายอิศรานนท์  หวานเสียง</v>
      </c>
      <c r="E13" s="236" t="str">
        <f>equal1!F13</f>
        <v>-</v>
      </c>
      <c r="F13" s="237" t="str">
        <f>IF(equal3!H13="-","ไม่มีข้อมูล",equal3!I13)</f>
        <v>ปกติ</v>
      </c>
      <c r="G13" s="237" t="str">
        <f>IF(equal3!K13="-","ไม่มีข้อมูล",equal3!L13)</f>
        <v>ปกติ</v>
      </c>
      <c r="H13" s="237" t="str">
        <f>IF(equal3!N13="-","ไม่มีข้อมูล",equal3!O13)</f>
        <v>ปกติ</v>
      </c>
      <c r="I13" s="237" t="str">
        <f>IF(equal3!Q13="-","ไม่มีข้อมูล",equal3!R13)</f>
        <v>เสี่ยง/มีปัญหา</v>
      </c>
      <c r="J13" s="236" t="str">
        <f>equal3!U13</f>
        <v>มีจุดแข็ง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27178</v>
      </c>
      <c r="D14" s="217" t="str">
        <f>input1!D14</f>
        <v>นายวีรภัทร  พรมเสน</v>
      </c>
      <c r="E14" s="236" t="str">
        <f>equal1!F14</f>
        <v>-</v>
      </c>
      <c r="F14" s="237" t="str">
        <f>IF(equal3!H14="-","ไม่มีข้อมูล",equal3!I14)</f>
        <v>ปกติ</v>
      </c>
      <c r="G14" s="237" t="str">
        <f>IF(equal3!K14="-","ไม่มีข้อมูล",equal3!L14)</f>
        <v>ปกติ</v>
      </c>
      <c r="H14" s="237" t="str">
        <f>IF(equal3!N14="-","ไม่มีข้อมูล",equal3!O14)</f>
        <v>ปกติ</v>
      </c>
      <c r="I14" s="237" t="str">
        <f>IF(equal3!Q14="-","ไม่มีข้อมูล",equal3!R14)</f>
        <v>ปกติ</v>
      </c>
      <c r="J14" s="236" t="str">
        <f>equal3!U14</f>
        <v>มีจุดแข็ง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27219</v>
      </c>
      <c r="D15" s="217" t="str">
        <f>input1!D15</f>
        <v>นายจักรพรรณ  วงค์ปัญญา</v>
      </c>
      <c r="E15" s="236" t="str">
        <f>equal1!F15</f>
        <v>-</v>
      </c>
      <c r="F15" s="237" t="str">
        <f>IF(equal3!H15="-","ไม่มีข้อมูล",equal3!I15)</f>
        <v>ปกติ</v>
      </c>
      <c r="G15" s="237" t="str">
        <f>IF(equal3!K15="-","ไม่มีข้อมูล",equal3!L15)</f>
        <v>ปกติ</v>
      </c>
      <c r="H15" s="237" t="str">
        <f>IF(equal3!N15="-","ไม่มีข้อมูล",equal3!O15)</f>
        <v>ปกติ</v>
      </c>
      <c r="I15" s="237" t="str">
        <f>IF(equal3!Q15="-","ไม่มีข้อมูล",equal3!R15)</f>
        <v>ปกติ</v>
      </c>
      <c r="J15" s="236" t="str">
        <f>equal3!U15</f>
        <v>มีจุดแข็ง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27269</v>
      </c>
      <c r="D16" s="217" t="str">
        <f>input1!D16</f>
        <v>นายปวริศ  ยาเย็น</v>
      </c>
      <c r="E16" s="236" t="str">
        <f>equal1!F16</f>
        <v>-</v>
      </c>
      <c r="F16" s="237" t="str">
        <f>IF(equal3!H16="-","ไม่มีข้อมูล",equal3!I16)</f>
        <v>ปกติ</v>
      </c>
      <c r="G16" s="237" t="str">
        <f>IF(equal3!K16="-","ไม่มีข้อมูล",equal3!L16)</f>
        <v>ปกติ</v>
      </c>
      <c r="H16" s="237" t="str">
        <f>IF(equal3!N16="-","ไม่มีข้อมูล",equal3!O16)</f>
        <v>ปกติ</v>
      </c>
      <c r="I16" s="237" t="str">
        <f>IF(equal3!Q16="-","ไม่มีข้อมูล",equal3!R16)</f>
        <v>ปกติ</v>
      </c>
      <c r="J16" s="236" t="str">
        <f>equal3!U16</f>
        <v>มีจุดแข็ง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27275</v>
      </c>
      <c r="D17" s="217" t="str">
        <f>input1!D17</f>
        <v>นายวทัญญู  คนดี</v>
      </c>
      <c r="E17" s="236" t="str">
        <f>equal1!F17</f>
        <v>-</v>
      </c>
      <c r="F17" s="237" t="str">
        <f>IF(equal3!H17="-","ไม่มีข้อมูล",equal3!I17)</f>
        <v>ปกติ</v>
      </c>
      <c r="G17" s="237" t="str">
        <f>IF(equal3!K17="-","ไม่มีข้อมูล",equal3!L17)</f>
        <v>ปกติ</v>
      </c>
      <c r="H17" s="237" t="str">
        <f>IF(equal3!N17="-","ไม่มีข้อมูล",equal3!O17)</f>
        <v>ปกติ</v>
      </c>
      <c r="I17" s="237" t="str">
        <f>IF(equal3!Q17="-","ไม่มีข้อมูล",equal3!R17)</f>
        <v>เสี่ยง/มีปัญหา</v>
      </c>
      <c r="J17" s="236" t="str">
        <f>equal3!U17</f>
        <v>มีจุดแข็ง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27276</v>
      </c>
      <c r="D18" s="217" t="str">
        <f>input1!D18</f>
        <v>นายวีรลักษณ์  โยธาดี</v>
      </c>
      <c r="E18" s="236" t="str">
        <f>equal1!F18</f>
        <v>-</v>
      </c>
      <c r="F18" s="237" t="str">
        <f>IF(equal3!H18="-","ไม่มีข้อมูล",equal3!I18)</f>
        <v>ปกติ</v>
      </c>
      <c r="G18" s="237" t="str">
        <f>IF(equal3!K18="-","ไม่มีข้อมูล",equal3!L18)</f>
        <v>ปกติ</v>
      </c>
      <c r="H18" s="237" t="str">
        <f>IF(equal3!N18="-","ไม่มีข้อมูล",equal3!O18)</f>
        <v>ปกติ</v>
      </c>
      <c r="I18" s="237" t="str">
        <f>IF(equal3!Q18="-","ไม่มีข้อมูล",equal3!R18)</f>
        <v>ปกติ</v>
      </c>
      <c r="J18" s="236" t="str">
        <f>equal3!U18</f>
        <v>มีจุดแข็ง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27304</v>
      </c>
      <c r="D19" s="217" t="str">
        <f>input1!D19</f>
        <v>นายจิรทีปต์  วังวล</v>
      </c>
      <c r="E19" s="236" t="str">
        <f>equal1!F19</f>
        <v>-</v>
      </c>
      <c r="F19" s="237" t="str">
        <f>IF(equal3!H19="-","ไม่มีข้อมูล",equal3!I19)</f>
        <v>ปกติ</v>
      </c>
      <c r="G19" s="237" t="str">
        <f>IF(equal3!K19="-","ไม่มีข้อมูล",equal3!L19)</f>
        <v>ปกติ</v>
      </c>
      <c r="H19" s="237" t="str">
        <f>IF(equal3!N19="-","ไม่มีข้อมูล",equal3!O19)</f>
        <v>ปกติ</v>
      </c>
      <c r="I19" s="237" t="str">
        <f>IF(equal3!Q19="-","ไม่มีข้อมูล",equal3!R19)</f>
        <v>ปกติ</v>
      </c>
      <c r="J19" s="236" t="str">
        <f>equal3!U19</f>
        <v>มีจุดแข็ง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27315</v>
      </c>
      <c r="D20" s="217" t="str">
        <f>input1!D20</f>
        <v>นายพร้อมบุญ  อินทร์มาตย์</v>
      </c>
      <c r="E20" s="236" t="str">
        <f>equal1!F20</f>
        <v>-</v>
      </c>
      <c r="F20" s="237" t="str">
        <f>IF(equal3!H20="-","ไม่มีข้อมูล",equal3!I20)</f>
        <v>ปกติ</v>
      </c>
      <c r="G20" s="237" t="str">
        <f>IF(equal3!K20="-","ไม่มีข้อมูล",equal3!L20)</f>
        <v>ปกติ</v>
      </c>
      <c r="H20" s="237" t="str">
        <f>IF(equal3!N20="-","ไม่มีข้อมูล",equal3!O20)</f>
        <v>ปกติ</v>
      </c>
      <c r="I20" s="237" t="str">
        <f>IF(equal3!Q20="-","ไม่มีข้อมูล",equal3!R20)</f>
        <v>ปกติ</v>
      </c>
      <c r="J20" s="236" t="str">
        <f>equal3!U20</f>
        <v>มีจุดแข็ง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27364</v>
      </c>
      <c r="D21" s="217" t="str">
        <f>input1!D21</f>
        <v>นายพีรพงศ์  เมืองงาม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27395</v>
      </c>
      <c r="D22" s="217" t="str">
        <f>input1!D22</f>
        <v>นายจักรภัทร  กาศทรง</v>
      </c>
      <c r="E22" s="236" t="str">
        <f>equal1!F22</f>
        <v>-</v>
      </c>
      <c r="F22" s="237" t="str">
        <f>IF(equal3!H22="-","ไม่มีข้อมูล",equal3!I22)</f>
        <v>ปกติ</v>
      </c>
      <c r="G22" s="237" t="str">
        <f>IF(equal3!K22="-","ไม่มีข้อมูล",equal3!L22)</f>
        <v>ปกติ</v>
      </c>
      <c r="H22" s="237" t="str">
        <f>IF(equal3!N22="-","ไม่มีข้อมูล",equal3!O22)</f>
        <v>ปกติ</v>
      </c>
      <c r="I22" s="237" t="str">
        <f>IF(equal3!Q22="-","ไม่มีข้อมูล",equal3!R22)</f>
        <v>ปกติ</v>
      </c>
      <c r="J22" s="236" t="str">
        <f>equal3!U22</f>
        <v>มีจุดแข็ง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27509</v>
      </c>
      <c r="D23" s="217" t="str">
        <f>input1!D23</f>
        <v>นายนัฏฐชัย  แก้วยอดหล้า</v>
      </c>
      <c r="E23" s="236" t="str">
        <f>equal1!F23</f>
        <v>-</v>
      </c>
      <c r="F23" s="237" t="str">
        <f>IF(equal3!H23="-","ไม่มีข้อมูล",equal3!I23)</f>
        <v>ปกติ</v>
      </c>
      <c r="G23" s="237" t="str">
        <f>IF(equal3!K23="-","ไม่มีข้อมูล",equal3!L23)</f>
        <v>ปกติ</v>
      </c>
      <c r="H23" s="237" t="str">
        <f>IF(equal3!N23="-","ไม่มีข้อมูล",equal3!O23)</f>
        <v>ปกติ</v>
      </c>
      <c r="I23" s="237" t="str">
        <f>IF(equal3!Q23="-","ไม่มีข้อมูล",equal3!R23)</f>
        <v>เสี่ยง/มีปัญหา</v>
      </c>
      <c r="J23" s="236" t="str">
        <f>equal3!U23</f>
        <v>มีจุดแข็ง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29695</v>
      </c>
      <c r="D24" s="217" t="str">
        <f>input1!D24</f>
        <v>นายพัทธนันท์  สิงห์แก้ว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30408</v>
      </c>
      <c r="D25" s="217" t="str">
        <f>input1!D25</f>
        <v>นายธนภัทร  เนียมยานนท์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26915</v>
      </c>
      <c r="D26" s="217" t="str">
        <f>input1!D26</f>
        <v>นางสาวเขมิกา  ทามัน</v>
      </c>
      <c r="E26" s="236" t="str">
        <f>equal1!F26</f>
        <v>-</v>
      </c>
      <c r="F26" s="237" t="str">
        <f>IF(equal3!H26="-","ไม่มีข้อมูล",equal3!I26)</f>
        <v>ปกติ</v>
      </c>
      <c r="G26" s="237" t="str">
        <f>IF(equal3!K26="-","ไม่มีข้อมูล",equal3!L26)</f>
        <v>ปกติ</v>
      </c>
      <c r="H26" s="237" t="str">
        <f>IF(equal3!N26="-","ไม่มีข้อมูล",equal3!O26)</f>
        <v>ปกติ</v>
      </c>
      <c r="I26" s="237" t="str">
        <f>IF(equal3!Q26="-","ไม่มีข้อมูล",equal3!R26)</f>
        <v>ปกติ</v>
      </c>
      <c r="J26" s="236" t="str">
        <f>equal3!U26</f>
        <v>ไม่มีจุดแข็ง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26934</v>
      </c>
      <c r="D27" s="217" t="str">
        <f>input1!D27</f>
        <v>นางสาวแพรวรินทร์  ทารัตน์ใจ</v>
      </c>
      <c r="E27" s="236" t="str">
        <f>equal1!F27</f>
        <v>-</v>
      </c>
      <c r="F27" s="237" t="str">
        <f>IF(equal3!H27="-","ไม่มีข้อมูล",equal3!I27)</f>
        <v>ปกติ</v>
      </c>
      <c r="G27" s="237" t="str">
        <f>IF(equal3!K27="-","ไม่มีข้อมูล",equal3!L27)</f>
        <v>ปกติ</v>
      </c>
      <c r="H27" s="237" t="str">
        <f>IF(equal3!N27="-","ไม่มีข้อมูล",equal3!O27)</f>
        <v>ปกติ</v>
      </c>
      <c r="I27" s="237" t="str">
        <f>IF(equal3!Q27="-","ไม่มีข้อมูล",equal3!R27)</f>
        <v>ปกติ</v>
      </c>
      <c r="J27" s="236" t="str">
        <f>equal3!U27</f>
        <v>มีจุดแข็ง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26935</v>
      </c>
      <c r="D28" s="217" t="str">
        <f>input1!D28</f>
        <v>นางสาวภัทรติยาภรณ์  ดวงบุษป์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26982</v>
      </c>
      <c r="D29" s="217" t="str">
        <f>input1!D29</f>
        <v>นางสาวสรัลชนา  บุญเรือง</v>
      </c>
      <c r="E29" s="236" t="str">
        <f>equal1!F29</f>
        <v>-</v>
      </c>
      <c r="F29" s="237" t="str">
        <f>IF(equal3!H29="-","ไม่มีข้อมูล",equal3!I29)</f>
        <v>ปกติ</v>
      </c>
      <c r="G29" s="237" t="str">
        <f>IF(equal3!K29="-","ไม่มีข้อมูล",equal3!L29)</f>
        <v>ปกติ</v>
      </c>
      <c r="H29" s="237" t="str">
        <f>IF(equal3!N29="-","ไม่มีข้อมูล",equal3!O29)</f>
        <v>ปกติ</v>
      </c>
      <c r="I29" s="237" t="str">
        <f>IF(equal3!Q29="-","ไม่มีข้อมูล",equal3!R29)</f>
        <v>ปกติ</v>
      </c>
      <c r="J29" s="236" t="str">
        <f>equal3!U29</f>
        <v>มีจุดแข็ง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26984</v>
      </c>
      <c r="D30" s="217" t="str">
        <f>input1!D30</f>
        <v>นางสาวสิริพร  สมเนตร</v>
      </c>
      <c r="E30" s="236" t="str">
        <f>equal1!F30</f>
        <v>-</v>
      </c>
      <c r="F30" s="237" t="str">
        <f>IF(equal3!H30="-","ไม่มีข้อมูล",equal3!I30)</f>
        <v>ปกติ</v>
      </c>
      <c r="G30" s="237" t="str">
        <f>IF(equal3!K30="-","ไม่มีข้อมูล",equal3!L30)</f>
        <v>ปกติ</v>
      </c>
      <c r="H30" s="237" t="str">
        <f>IF(equal3!N30="-","ไม่มีข้อมูล",equal3!O30)</f>
        <v>ปกติ</v>
      </c>
      <c r="I30" s="237" t="str">
        <f>IF(equal3!Q30="-","ไม่มีข้อมูล",equal3!R30)</f>
        <v>ปกติ</v>
      </c>
      <c r="J30" s="236" t="str">
        <f>equal3!U30</f>
        <v>มีจุดแข็ง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27010</v>
      </c>
      <c r="D31" s="217" t="str">
        <f>input1!D31</f>
        <v>นางสาวกติกา  รอดแก้ว</v>
      </c>
      <c r="E31" s="236" t="str">
        <f>equal1!F31</f>
        <v>-</v>
      </c>
      <c r="F31" s="237" t="str">
        <f>IF(equal3!H31="-","ไม่มีข้อมูล",equal3!I31)</f>
        <v>ปกติ</v>
      </c>
      <c r="G31" s="237" t="str">
        <f>IF(equal3!K31="-","ไม่มีข้อมูล",equal3!L31)</f>
        <v>ปกติ</v>
      </c>
      <c r="H31" s="237" t="str">
        <f>IF(equal3!N31="-","ไม่มีข้อมูล",equal3!O31)</f>
        <v>ปกติ</v>
      </c>
      <c r="I31" s="237" t="str">
        <f>IF(equal3!Q31="-","ไม่มีข้อมูล",equal3!R31)</f>
        <v>ปกติ</v>
      </c>
      <c r="J31" s="236" t="str">
        <f>equal3!U31</f>
        <v>มีจุดแข็ง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27019</v>
      </c>
      <c r="D32" s="217" t="str">
        <f>input1!D32</f>
        <v>นางสาวนันท์นภัส  เผ่าดี</v>
      </c>
      <c r="E32" s="236" t="str">
        <f>equal1!F32</f>
        <v>-</v>
      </c>
      <c r="F32" s="237" t="str">
        <f>IF(equal3!H32="-","ไม่มีข้อมูล",equal3!I32)</f>
        <v>ปกติ</v>
      </c>
      <c r="G32" s="237" t="str">
        <f>IF(equal3!K32="-","ไม่มีข้อมูล",equal3!L32)</f>
        <v>ปกติ</v>
      </c>
      <c r="H32" s="237" t="str">
        <f>IF(equal3!N32="-","ไม่มีข้อมูล",equal3!O32)</f>
        <v>ปกติ</v>
      </c>
      <c r="I32" s="237" t="str">
        <f>IF(equal3!Q32="-","ไม่มีข้อมูล",equal3!R32)</f>
        <v>ปกติ</v>
      </c>
      <c r="J32" s="236" t="str">
        <f>equal3!U32</f>
        <v>มีจุดแข็ง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27031</v>
      </c>
      <c r="D33" s="217" t="str">
        <f>input1!D33</f>
        <v>นางสาวหฤทชนันท์  บุญลาภ</v>
      </c>
      <c r="E33" s="236" t="str">
        <f>equal1!F33</f>
        <v>-</v>
      </c>
      <c r="F33" s="237" t="str">
        <f>IF(equal3!H33="-","ไม่มีข้อมูล",equal3!I33)</f>
        <v>ปกติ</v>
      </c>
      <c r="G33" s="237" t="str">
        <f>IF(equal3!K33="-","ไม่มีข้อมูล",equal3!L33)</f>
        <v>ปกติ</v>
      </c>
      <c r="H33" s="237" t="str">
        <f>IF(equal3!N33="-","ไม่มีข้อมูล",equal3!O33)</f>
        <v>ปกติ</v>
      </c>
      <c r="I33" s="237" t="str">
        <f>IF(equal3!Q33="-","ไม่มีข้อมูล",equal3!R33)</f>
        <v>ปกติ</v>
      </c>
      <c r="J33" s="236" t="str">
        <f>equal3!U33</f>
        <v>มีจุดแข็ง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27100</v>
      </c>
      <c r="D34" s="217" t="str">
        <f>input1!D34</f>
        <v>นางสาวกัญญาพัชร  ลำพูน</v>
      </c>
      <c r="E34" s="236" t="str">
        <f>equal1!F34</f>
        <v>-</v>
      </c>
      <c r="F34" s="237" t="str">
        <f>IF(equal3!H34="-","ไม่มีข้อมูล",equal3!I34)</f>
        <v>ปกติ</v>
      </c>
      <c r="G34" s="237" t="str">
        <f>IF(equal3!K34="-","ไม่มีข้อมูล",equal3!L34)</f>
        <v>ปกติ</v>
      </c>
      <c r="H34" s="237" t="str">
        <f>IF(equal3!N34="-","ไม่มีข้อมูล",equal3!O34)</f>
        <v>ปกติ</v>
      </c>
      <c r="I34" s="237" t="str">
        <f>IF(equal3!Q34="-","ไม่มีข้อมูล",equal3!R34)</f>
        <v>เสี่ยง/มีปัญหา</v>
      </c>
      <c r="J34" s="236" t="str">
        <f>equal3!U34</f>
        <v>มีจุดแข็ง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27119</v>
      </c>
      <c r="D35" s="217" t="str">
        <f>input1!D35</f>
        <v>นางสาวลักษณารีย์  เรืองจิต</v>
      </c>
      <c r="E35" s="236" t="str">
        <f>equal1!F35</f>
        <v>-</v>
      </c>
      <c r="F35" s="237" t="str">
        <f>IF(equal3!H35="-","ไม่มีข้อมูล",equal3!I35)</f>
        <v>ปกติ</v>
      </c>
      <c r="G35" s="237" t="str">
        <f>IF(equal3!K35="-","ไม่มีข้อมูล",equal3!L35)</f>
        <v>ปกติ</v>
      </c>
      <c r="H35" s="237" t="str">
        <f>IF(equal3!N35="-","ไม่มีข้อมูล",equal3!O35)</f>
        <v>ปกติ</v>
      </c>
      <c r="I35" s="237" t="str">
        <f>IF(equal3!Q35="-","ไม่มีข้อมูล",equal3!R35)</f>
        <v>ปกติ</v>
      </c>
      <c r="J35" s="236" t="str">
        <f>equal3!U35</f>
        <v>มีจุดแข็ง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27196</v>
      </c>
      <c r="D36" s="217" t="str">
        <f>input1!D36</f>
        <v>นางสาวนาขวัญ  สมานมิตร</v>
      </c>
      <c r="E36" s="236" t="str">
        <f>equal1!F36</f>
        <v>-</v>
      </c>
      <c r="F36" s="237" t="str">
        <f>IF(equal3!H36="-","ไม่มีข้อมูล",equal3!I36)</f>
        <v>ปกติ</v>
      </c>
      <c r="G36" s="237" t="str">
        <f>IF(equal3!K36="-","ไม่มีข้อมูล",equal3!L36)</f>
        <v>ปกติ</v>
      </c>
      <c r="H36" s="237" t="str">
        <f>IF(equal3!N36="-","ไม่มีข้อมูล",equal3!O36)</f>
        <v>ปกติ</v>
      </c>
      <c r="I36" s="237" t="str">
        <f>IF(equal3!Q36="-","ไม่มีข้อมูล",equal3!R36)</f>
        <v>ปกติ</v>
      </c>
      <c r="J36" s="236" t="str">
        <f>equal3!U36</f>
        <v>มีจุดแข็ง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27199</v>
      </c>
      <c r="D37" s="217" t="str">
        <f>input1!D37</f>
        <v>นางสาวปภาวรินทร์  ชนะชัย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27258</v>
      </c>
      <c r="D38" s="217" t="str">
        <f>input1!D38</f>
        <v>นางสาวอัจฉรียา  มะโนใจ</v>
      </c>
      <c r="E38" s="236" t="str">
        <f>equal1!F38</f>
        <v>-</v>
      </c>
      <c r="F38" s="237" t="str">
        <f>IF(equal3!H38="-","ไม่มีข้อมูล",equal3!I38)</f>
        <v>ปกติ</v>
      </c>
      <c r="G38" s="237" t="str">
        <f>IF(equal3!K38="-","ไม่มีข้อมูล",equal3!L38)</f>
        <v>ปกติ</v>
      </c>
      <c r="H38" s="237" t="str">
        <f>IF(equal3!N38="-","ไม่มีข้อมูล",equal3!O38)</f>
        <v>ปกติ</v>
      </c>
      <c r="I38" s="237" t="str">
        <f>IF(equal3!Q38="-","ไม่มีข้อมูล",equal3!R38)</f>
        <v>ปกติ</v>
      </c>
      <c r="J38" s="236" t="str">
        <f>equal3!U38</f>
        <v>มีจุดแข็ง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27291</v>
      </c>
      <c r="D39" s="217" t="str">
        <f>input1!D39</f>
        <v>นางสาวพัชรธิดา  บุญเลิศ</v>
      </c>
      <c r="E39" s="236" t="str">
        <f>equal1!F39</f>
        <v>-</v>
      </c>
      <c r="F39" s="237" t="str">
        <f>IF(equal3!H39="-","ไม่มีข้อมูล",equal3!I39)</f>
        <v>ปกติ</v>
      </c>
      <c r="G39" s="237" t="str">
        <f>IF(equal3!K39="-","ไม่มีข้อมูล",equal3!L39)</f>
        <v>ปกติ</v>
      </c>
      <c r="H39" s="237" t="str">
        <f>IF(equal3!N39="-","ไม่มีข้อมูล",equal3!O39)</f>
        <v>ปกติ</v>
      </c>
      <c r="I39" s="237" t="str">
        <f>IF(equal3!Q39="-","ไม่มีข้อมูล",equal3!R39)</f>
        <v>ปกติ</v>
      </c>
      <c r="J39" s="236" t="str">
        <f>equal3!U39</f>
        <v>มีจุดแข็ง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27299</v>
      </c>
      <c r="D40" s="217" t="str">
        <f>input1!D40</f>
        <v>นางสาวโสภิดา  จีนสมุทร</v>
      </c>
      <c r="E40" s="236" t="str">
        <f>equal1!F40</f>
        <v>-</v>
      </c>
      <c r="F40" s="237" t="str">
        <f>IF(equal3!H40="-","ไม่มีข้อมูล",equal3!I40)</f>
        <v>ปกติ</v>
      </c>
      <c r="G40" s="237" t="str">
        <f>IF(equal3!K40="-","ไม่มีข้อมูล",equal3!L40)</f>
        <v>ปกติ</v>
      </c>
      <c r="H40" s="237" t="str">
        <f>IF(equal3!N40="-","ไม่มีข้อมูล",equal3!O40)</f>
        <v>ปกติ</v>
      </c>
      <c r="I40" s="237" t="str">
        <f>IF(equal3!Q40="-","ไม่มีข้อมูล",equal3!R40)</f>
        <v>ปกติ</v>
      </c>
      <c r="J40" s="236" t="str">
        <f>equal3!U40</f>
        <v>มีจุดแข็ง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27347</v>
      </c>
      <c r="D41" s="217" t="str">
        <f>input1!D41</f>
        <v>นางสาวอรินทยา  ใจกล้า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27382</v>
      </c>
      <c r="D42" s="217" t="str">
        <f>input1!D42</f>
        <v>นางสาวปวิตรา  ทารักษ์</v>
      </c>
      <c r="E42" s="236" t="str">
        <f>equal1!F42</f>
        <v>-</v>
      </c>
      <c r="F42" s="237" t="str">
        <f>IF(equal3!H42="-","ไม่มีข้อมูล",equal3!I42)</f>
        <v>ปกติ</v>
      </c>
      <c r="G42" s="237" t="str">
        <f>IF(equal3!K42="-","ไม่มีข้อมูล",equal3!L42)</f>
        <v>ปกติ</v>
      </c>
      <c r="H42" s="237" t="str">
        <f>IF(equal3!N42="-","ไม่มีข้อมูล",equal3!O42)</f>
        <v>ปกติ</v>
      </c>
      <c r="I42" s="237" t="str">
        <f>IF(equal3!Q42="-","ไม่มีข้อมูล",equal3!R42)</f>
        <v>เสี่ยง/มีปัญหา</v>
      </c>
      <c r="J42" s="236" t="str">
        <f>equal3!U42</f>
        <v>มีจุดแข็ง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27388</v>
      </c>
      <c r="D43" s="217" t="str">
        <f>input1!D43</f>
        <v>นางสาวศศิกานต์  อ้อยหวาน</v>
      </c>
      <c r="E43" s="236" t="str">
        <f>equal1!F43</f>
        <v>-</v>
      </c>
      <c r="F43" s="237" t="str">
        <f>IF(equal3!H43="-","ไม่มีข้อมูล",equal3!I43)</f>
        <v>ปกติ</v>
      </c>
      <c r="G43" s="237" t="str">
        <f>IF(equal3!K43="-","ไม่มีข้อมูล",equal3!L43)</f>
        <v>ปกติ</v>
      </c>
      <c r="H43" s="237" t="str">
        <f>IF(equal3!N43="-","ไม่มีข้อมูล",equal3!O43)</f>
        <v>ปกติ</v>
      </c>
      <c r="I43" s="237" t="str">
        <f>IF(equal3!Q43="-","ไม่มีข้อมูล",equal3!R43)</f>
        <v>ปกติ</v>
      </c>
      <c r="J43" s="236" t="str">
        <f>equal3!U43</f>
        <v>มีจุดแข็ง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29707</v>
      </c>
      <c r="D44" s="217" t="str">
        <f>input1!D44</f>
        <v>นางสาวกัญญาพัชร  รัตนรักษ์มงคล</v>
      </c>
      <c r="E44" s="236" t="str">
        <f>equal1!F44</f>
        <v>-</v>
      </c>
      <c r="F44" s="237" t="str">
        <f>IF(equal3!H44="-","ไม่มีข้อมูล",equal3!I44)</f>
        <v>ปกติ</v>
      </c>
      <c r="G44" s="237" t="str">
        <f>IF(equal3!K44="-","ไม่มีข้อมูล",equal3!L44)</f>
        <v>ปกติ</v>
      </c>
      <c r="H44" s="237" t="str">
        <f>IF(equal3!N44="-","ไม่มีข้อมูล",equal3!O44)</f>
        <v>ปกติ</v>
      </c>
      <c r="I44" s="237" t="str">
        <f>IF(equal3!Q44="-","ไม่มีข้อมูล",equal3!R44)</f>
        <v>ปกติ</v>
      </c>
      <c r="J44" s="236" t="str">
        <f>equal3!U44</f>
        <v>มีจุดแข็ง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29727</v>
      </c>
      <c r="D45" s="217" t="str">
        <f>input1!D45</f>
        <v>นางสาวธัญลักษณ์  จันทรัศมี</v>
      </c>
      <c r="E45" s="236" t="str">
        <f>equal1!F45</f>
        <v>-</v>
      </c>
      <c r="F45" s="237" t="str">
        <f>IF(equal3!H45="-","ไม่มีข้อมูล",equal3!I45)</f>
        <v>ปกติ</v>
      </c>
      <c r="G45" s="237" t="str">
        <f>IF(equal3!K45="-","ไม่มีข้อมูล",equal3!L45)</f>
        <v>ปกติ</v>
      </c>
      <c r="H45" s="237" t="str">
        <f>IF(equal3!N45="-","ไม่มีข้อมูล",equal3!O45)</f>
        <v>ปกติ</v>
      </c>
      <c r="I45" s="237" t="str">
        <f>IF(equal3!Q45="-","ไม่มีข้อมูล",equal3!R45)</f>
        <v>เสี่ยง/มีปัญหา</v>
      </c>
      <c r="J45" s="236" t="str">
        <f>equal3!U45</f>
        <v>มีจุดแข็ง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29736</v>
      </c>
      <c r="D46" s="217" t="str">
        <f>input1!D46</f>
        <v>นางสาวพรพิชชา  เชื้อหาญ</v>
      </c>
      <c r="E46" s="236" t="str">
        <f>equal1!F46</f>
        <v>-</v>
      </c>
      <c r="F46" s="237" t="str">
        <f>IF(equal3!H46="-","ไม่มีข้อมูล",equal3!I46)</f>
        <v>ปกติ</v>
      </c>
      <c r="G46" s="237" t="str">
        <f>IF(equal3!K46="-","ไม่มีข้อมูล",equal3!L46)</f>
        <v>ปกติ</v>
      </c>
      <c r="H46" s="237" t="str">
        <f>IF(equal3!N46="-","ไม่มีข้อมูล",equal3!O46)</f>
        <v>ปกติ</v>
      </c>
      <c r="I46" s="237" t="str">
        <f>IF(equal3!Q46="-","ไม่มีข้อมูล",equal3!R46)</f>
        <v>ปกติ</v>
      </c>
      <c r="J46" s="236" t="str">
        <f>equal3!U46</f>
        <v>มีจุดแข็ง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29739</v>
      </c>
      <c r="D47" s="217" t="str">
        <f>input1!D47</f>
        <v>นางสาวไพลิน  มหาไทย</v>
      </c>
      <c r="E47" s="236" t="str">
        <f>equal1!F47</f>
        <v>-</v>
      </c>
      <c r="F47" s="237" t="str">
        <f>IF(equal3!H47="-","ไม่มีข้อมูล",equal3!I47)</f>
        <v>ปกติ</v>
      </c>
      <c r="G47" s="237" t="str">
        <f>IF(equal3!K47="-","ไม่มีข้อมูล",equal3!L47)</f>
        <v>ปกติ</v>
      </c>
      <c r="H47" s="237" t="str">
        <f>IF(equal3!N47="-","ไม่มีข้อมูล",equal3!O47)</f>
        <v>ปกติ</v>
      </c>
      <c r="I47" s="237" t="str">
        <f>IF(equal3!Q47="-","ไม่มีข้อมูล",equal3!R47)</f>
        <v>ปกติ</v>
      </c>
      <c r="J47" s="236" t="str">
        <f>equal3!U47</f>
        <v>มีจุดแข็ง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29749</v>
      </c>
      <c r="D48" s="217" t="str">
        <f>input1!D48</f>
        <v>นางสาวอนุสรา  ฉลาบคำ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300" t="s">
        <v>43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L1" s="104" t="s">
        <v>44</v>
      </c>
      <c r="M1" s="104">
        <f>COUNTIF(F4:F30,"ปกติ")</f>
        <v>23</v>
      </c>
      <c r="N1" s="104">
        <f>COUNTIF(G4:G30,"ปกติ")</f>
        <v>23</v>
      </c>
      <c r="O1" s="104">
        <f>COUNTIF(H4:H30,"ปกติ")</f>
        <v>22</v>
      </c>
      <c r="P1" s="104">
        <f>COUNTIF(I4:I30,"ปกติ")</f>
        <v>18</v>
      </c>
      <c r="R1"/>
      <c r="U1" s="25"/>
    </row>
    <row r="2" spans="1:32" ht="22.5" thickBot="1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289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1</v>
      </c>
      <c r="P2" s="104">
        <f>COUNTIF(I4:I30,"เสี่ยง/มีปัญหา")</f>
        <v>5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3"/>
      <c r="B3" s="32" t="s">
        <v>5</v>
      </c>
      <c r="C3" s="32" t="s">
        <v>6</v>
      </c>
      <c r="D3" s="305"/>
      <c r="E3" s="261"/>
      <c r="F3" s="273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53</v>
      </c>
      <c r="B4" s="45">
        <f>input1!B4</f>
        <v>1</v>
      </c>
      <c r="C4" s="45" t="str">
        <f>input1!C4</f>
        <v>26127</v>
      </c>
      <c r="D4" s="46" t="str">
        <f>input1!D4</f>
        <v>นายกษิดิศ  ตุลา</v>
      </c>
      <c r="E4" s="81" t="str">
        <f>equal1!F4</f>
        <v>-</v>
      </c>
      <c r="F4" s="235" t="str">
        <f>equal3!I4</f>
        <v>ปกติ</v>
      </c>
      <c r="G4" s="235" t="str">
        <f>equal3!L4</f>
        <v>ปกติ</v>
      </c>
      <c r="H4" s="81" t="str">
        <f>equal3!O4</f>
        <v>ปกติ</v>
      </c>
      <c r="I4" s="81" t="str">
        <f>equal3!R4</f>
        <v>เสี่ยง/มีปัญหา</v>
      </c>
      <c r="J4" s="81">
        <f>equal1!V4+equal2!V4+equal3!V4</f>
        <v>-25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26963</v>
      </c>
      <c r="D5" s="217" t="str">
        <f>input1!D5</f>
        <v>นายอิทธิฤทธิ์  ขันเมือง</v>
      </c>
      <c r="E5" s="236" t="str">
        <f>equal1!F5</f>
        <v>-</v>
      </c>
      <c r="F5" s="237" t="str">
        <f>equal3!I5</f>
        <v>ปกติ</v>
      </c>
      <c r="G5" s="237" t="str">
        <f>equal3!L5</f>
        <v>ปกติ</v>
      </c>
      <c r="H5" s="236" t="str">
        <f>equal3!O5</f>
        <v>ปกติ</v>
      </c>
      <c r="I5" s="236" t="str">
        <f>equal3!R5</f>
        <v>ปกติ</v>
      </c>
      <c r="J5" s="236">
        <f>equal1!V5+equal2!V5+equal3!V5</f>
        <v>-38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26996</v>
      </c>
      <c r="D6" s="217" t="str">
        <f>input1!D6</f>
        <v>นายภัทรพล  สิงห์แก้ว</v>
      </c>
      <c r="E6" s="236" t="str">
        <f>equal1!F6</f>
        <v>-</v>
      </c>
      <c r="F6" s="237" t="str">
        <f>equal3!I6</f>
        <v>ปกติ</v>
      </c>
      <c r="G6" s="237" t="str">
        <f>equal3!L6</f>
        <v>ปกติ</v>
      </c>
      <c r="H6" s="236" t="str">
        <f>equal3!O6</f>
        <v>ปกติ</v>
      </c>
      <c r="I6" s="236" t="str">
        <f>equal3!R6</f>
        <v>ปกติ</v>
      </c>
      <c r="J6" s="236">
        <f>equal1!V6+equal2!V6+equal3!V6</f>
        <v>-32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27086</v>
      </c>
      <c r="D7" s="217" t="str">
        <f>input1!D7</f>
        <v>นายเดชอนันต์  เรืองเดช</v>
      </c>
      <c r="E7" s="236" t="str">
        <f>equal1!F7</f>
        <v>-</v>
      </c>
      <c r="F7" s="237" t="str">
        <f>equal3!I7</f>
        <v>ปกติ</v>
      </c>
      <c r="G7" s="237" t="str">
        <f>equal3!L7</f>
        <v>ปกติ</v>
      </c>
      <c r="H7" s="236" t="str">
        <f>equal3!O7</f>
        <v>ปกติ</v>
      </c>
      <c r="I7" s="236" t="str">
        <f>equal3!R7</f>
        <v>เสี่ยง/มีปัญหา</v>
      </c>
      <c r="J7" s="236">
        <f>equal1!V7+equal2!V7+equal3!V7</f>
        <v>-33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27087</v>
      </c>
      <c r="D8" s="217" t="str">
        <f>input1!D8</f>
        <v>นายทินภัทร  บัวผัด</v>
      </c>
      <c r="E8" s="236" t="str">
        <f>equal1!F8</f>
        <v>-</v>
      </c>
      <c r="F8" s="237" t="str">
        <f>equal3!I8</f>
        <v>ปกติ</v>
      </c>
      <c r="G8" s="237" t="str">
        <f>equal3!L8</f>
        <v>ปกติ</v>
      </c>
      <c r="H8" s="236" t="str">
        <f>equal3!O8</f>
        <v>ปกติ</v>
      </c>
      <c r="I8" s="236" t="str">
        <f>equal3!R8</f>
        <v>ปกติ</v>
      </c>
      <c r="J8" s="236">
        <f>equal1!V8+equal2!V8+equal3!V8</f>
        <v>-32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27128</v>
      </c>
      <c r="D9" s="217" t="str">
        <f>input1!D9</f>
        <v>นายณัฐนันท์  นามเขตต์</v>
      </c>
      <c r="E9" s="236" t="str">
        <f>equal1!F9</f>
        <v>-</v>
      </c>
      <c r="F9" s="237" t="str">
        <f>equal3!I9</f>
        <v>ปกติ</v>
      </c>
      <c r="G9" s="237" t="str">
        <f>equal3!L9</f>
        <v>ปกติ</v>
      </c>
      <c r="H9" s="236" t="str">
        <f>equal3!O9</f>
        <v>ปกติ</v>
      </c>
      <c r="I9" s="236" t="str">
        <f>equal3!R9</f>
        <v>ปกติ</v>
      </c>
      <c r="J9" s="236">
        <f>equal1!V9+equal2!V9+equal3!V9</f>
        <v>-38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27132</v>
      </c>
      <c r="D10" s="217" t="str">
        <f>input1!D10</f>
        <v>นายพรภวิษย์  เมี่ยงหอม</v>
      </c>
      <c r="E10" s="236" t="str">
        <f>equal1!F10</f>
        <v>-</v>
      </c>
      <c r="F10" s="237" t="str">
        <f>equal3!I10</f>
        <v>ปกติ</v>
      </c>
      <c r="G10" s="237" t="str">
        <f>equal3!L10</f>
        <v>ปกติ</v>
      </c>
      <c r="H10" s="236" t="str">
        <f>equal3!O10</f>
        <v>เสี่ยง/มีปัญหา</v>
      </c>
      <c r="I10" s="236" t="str">
        <f>equal3!R10</f>
        <v>ปกติ</v>
      </c>
      <c r="J10" s="236">
        <f>equal1!V10+equal2!V10+equal3!V10</f>
        <v>-26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27139</v>
      </c>
      <c r="D11" s="217" t="str">
        <f>input1!D11</f>
        <v>นายวิศรุจน์  ฟองจำ</v>
      </c>
      <c r="E11" s="236" t="str">
        <f>equal1!F11</f>
        <v>-</v>
      </c>
      <c r="F11" s="237" t="str">
        <f>equal3!I11</f>
        <v>ปกติ</v>
      </c>
      <c r="G11" s="237" t="str">
        <f>equal3!L11</f>
        <v>ปกติ</v>
      </c>
      <c r="H11" s="236" t="str">
        <f>equal3!O11</f>
        <v>ปกติ</v>
      </c>
      <c r="I11" s="236" t="str">
        <f>equal3!R11</f>
        <v>ปกติ</v>
      </c>
      <c r="J11" s="236">
        <f>equal1!V11+equal2!V11+equal3!V11</f>
        <v>-35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27140</v>
      </c>
      <c r="D12" s="217" t="str">
        <f>input1!D12</f>
        <v>นายสพลดนัย  ปินตา</v>
      </c>
      <c r="E12" s="236" t="str">
        <f>equal1!F12</f>
        <v>-</v>
      </c>
      <c r="F12" s="237" t="str">
        <f>equal3!I12</f>
        <v>ปกติ</v>
      </c>
      <c r="G12" s="237" t="str">
        <f>equal3!L12</f>
        <v>ปกติ</v>
      </c>
      <c r="H12" s="236" t="str">
        <f>equal3!O12</f>
        <v>ปกติ</v>
      </c>
      <c r="I12" s="236" t="str">
        <f>equal3!R12</f>
        <v>ปกติ</v>
      </c>
      <c r="J12" s="236">
        <f>equal1!V12+equal2!V12+equal3!V12</f>
        <v>-33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27146</v>
      </c>
      <c r="D13" s="217" t="str">
        <f>input1!D13</f>
        <v>นายอิศรานนท์  หวานเสียง</v>
      </c>
      <c r="E13" s="236" t="str">
        <f>equal1!F13</f>
        <v>-</v>
      </c>
      <c r="F13" s="237" t="str">
        <f>equal3!I13</f>
        <v>ปกติ</v>
      </c>
      <c r="G13" s="237" t="str">
        <f>equal3!L13</f>
        <v>ปกติ</v>
      </c>
      <c r="H13" s="236" t="str">
        <f>equal3!O13</f>
        <v>ปกติ</v>
      </c>
      <c r="I13" s="236" t="str">
        <f>equal3!R13</f>
        <v>เสี่ยง/มีปัญหา</v>
      </c>
      <c r="J13" s="236">
        <f>equal1!V13+equal2!V13+equal3!V13</f>
        <v>-25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27178</v>
      </c>
      <c r="D14" s="217" t="str">
        <f>input1!D14</f>
        <v>นายวีรภัทร  พรมเสน</v>
      </c>
      <c r="E14" s="236" t="str">
        <f>equal1!F14</f>
        <v>-</v>
      </c>
      <c r="F14" s="237" t="str">
        <f>equal3!I14</f>
        <v>ปกติ</v>
      </c>
      <c r="G14" s="237" t="str">
        <f>equal3!L14</f>
        <v>ปกติ</v>
      </c>
      <c r="H14" s="236" t="str">
        <f>equal3!O14</f>
        <v>ปกติ</v>
      </c>
      <c r="I14" s="236" t="str">
        <f>equal3!R14</f>
        <v>ปกติ</v>
      </c>
      <c r="J14" s="236">
        <f>equal1!V14+equal2!V14+equal3!V14</f>
        <v>-39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27219</v>
      </c>
      <c r="D15" s="217" t="str">
        <f>input1!D15</f>
        <v>นายจักรพรรณ  วงค์ปัญญา</v>
      </c>
      <c r="E15" s="236" t="str">
        <f>equal1!F15</f>
        <v>-</v>
      </c>
      <c r="F15" s="237" t="str">
        <f>equal3!I15</f>
        <v>ปกติ</v>
      </c>
      <c r="G15" s="237" t="str">
        <f>equal3!L15</f>
        <v>ปกติ</v>
      </c>
      <c r="H15" s="236" t="str">
        <f>equal3!O15</f>
        <v>ปกติ</v>
      </c>
      <c r="I15" s="236" t="str">
        <f>equal3!R15</f>
        <v>ปกติ</v>
      </c>
      <c r="J15" s="236">
        <f>equal1!V15+equal2!V15+equal3!V15</f>
        <v>-32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27269</v>
      </c>
      <c r="D16" s="217" t="str">
        <f>input1!D16</f>
        <v>นายปวริศ  ยาเย็น</v>
      </c>
      <c r="E16" s="236" t="str">
        <f>equal1!F16</f>
        <v>-</v>
      </c>
      <c r="F16" s="237" t="str">
        <f>equal3!I16</f>
        <v>ปกติ</v>
      </c>
      <c r="G16" s="237" t="str">
        <f>equal3!L16</f>
        <v>ปกติ</v>
      </c>
      <c r="H16" s="236" t="str">
        <f>equal3!O16</f>
        <v>ปกติ</v>
      </c>
      <c r="I16" s="236" t="str">
        <f>equal3!R16</f>
        <v>ปกติ</v>
      </c>
      <c r="J16" s="236">
        <f>equal1!V16+equal2!V16+equal3!V16</f>
        <v>-31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27275</v>
      </c>
      <c r="D17" s="217" t="str">
        <f>input1!D17</f>
        <v>นายวทัญญู  คนดี</v>
      </c>
      <c r="E17" s="236" t="str">
        <f>equal1!F17</f>
        <v>-</v>
      </c>
      <c r="F17" s="237" t="str">
        <f>equal3!I17</f>
        <v>ปกติ</v>
      </c>
      <c r="G17" s="237" t="str">
        <f>equal3!L17</f>
        <v>ปกติ</v>
      </c>
      <c r="H17" s="236" t="str">
        <f>equal3!O17</f>
        <v>ปกติ</v>
      </c>
      <c r="I17" s="236" t="str">
        <f>equal3!R17</f>
        <v>เสี่ยง/มีปัญหา</v>
      </c>
      <c r="J17" s="236">
        <f>equal1!V17+equal2!V17+equal3!V17</f>
        <v>-30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27276</v>
      </c>
      <c r="D18" s="217" t="str">
        <f>input1!D18</f>
        <v>นายวีรลักษณ์  โยธาดี</v>
      </c>
      <c r="E18" s="236" t="str">
        <f>equal1!F18</f>
        <v>-</v>
      </c>
      <c r="F18" s="237" t="str">
        <f>equal3!I18</f>
        <v>ปกติ</v>
      </c>
      <c r="G18" s="237" t="str">
        <f>equal3!L18</f>
        <v>ปกติ</v>
      </c>
      <c r="H18" s="236" t="str">
        <f>equal3!O18</f>
        <v>ปกติ</v>
      </c>
      <c r="I18" s="236" t="str">
        <f>equal3!R18</f>
        <v>ปกติ</v>
      </c>
      <c r="J18" s="236">
        <f>equal1!V18+equal2!V18+equal3!V18</f>
        <v>-36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 t="str">
        <f>input1!C19</f>
        <v>27304</v>
      </c>
      <c r="D19" s="217" t="str">
        <f>input1!D19</f>
        <v>นายจิรทีปต์  วังวล</v>
      </c>
      <c r="E19" s="236" t="str">
        <f>equal1!F19</f>
        <v>-</v>
      </c>
      <c r="F19" s="237" t="str">
        <f>equal3!I19</f>
        <v>ปกติ</v>
      </c>
      <c r="G19" s="237" t="str">
        <f>equal3!L19</f>
        <v>ปกติ</v>
      </c>
      <c r="H19" s="236" t="str">
        <f>equal3!O19</f>
        <v>ปกติ</v>
      </c>
      <c r="I19" s="236" t="str">
        <f>equal3!R19</f>
        <v>ปกติ</v>
      </c>
      <c r="J19" s="236">
        <f>equal1!V19+equal2!V19+equal3!V19</f>
        <v>-30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27315</v>
      </c>
      <c r="D20" s="217" t="str">
        <f>input1!D20</f>
        <v>นายพร้อมบุญ  อินทร์มาตย์</v>
      </c>
      <c r="E20" s="236" t="str">
        <f>equal1!F20</f>
        <v>-</v>
      </c>
      <c r="F20" s="237" t="str">
        <f>equal3!I20</f>
        <v>ปกติ</v>
      </c>
      <c r="G20" s="237" t="str">
        <f>equal3!L20</f>
        <v>ปกติ</v>
      </c>
      <c r="H20" s="236" t="str">
        <f>equal3!O20</f>
        <v>ปกติ</v>
      </c>
      <c r="I20" s="236" t="str">
        <f>equal3!R20</f>
        <v>ปกติ</v>
      </c>
      <c r="J20" s="236">
        <f>equal1!V20+equal2!V20+equal3!V20</f>
        <v>-33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27364</v>
      </c>
      <c r="D21" s="217" t="str">
        <f>input1!D21</f>
        <v>นายพีรพงศ์  เมืองงาม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27395</v>
      </c>
      <c r="D22" s="217" t="str">
        <f>input1!D22</f>
        <v>นายจักรภัทร  กาศทรง</v>
      </c>
      <c r="E22" s="236" t="str">
        <f>equal1!F22</f>
        <v>-</v>
      </c>
      <c r="F22" s="237" t="str">
        <f>equal3!I22</f>
        <v>ปกติ</v>
      </c>
      <c r="G22" s="237" t="str">
        <f>equal3!L22</f>
        <v>ปกติ</v>
      </c>
      <c r="H22" s="236" t="str">
        <f>equal3!O22</f>
        <v>ปกติ</v>
      </c>
      <c r="I22" s="236" t="str">
        <f>equal3!R22</f>
        <v>ปกติ</v>
      </c>
      <c r="J22" s="236">
        <f>equal1!V22+equal2!V22+equal3!V22</f>
        <v>-34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27509</v>
      </c>
      <c r="D23" s="217" t="str">
        <f>input1!D23</f>
        <v>นายนัฏฐชัย  แก้วยอดหล้า</v>
      </c>
      <c r="E23" s="236" t="str">
        <f>equal1!F23</f>
        <v>-</v>
      </c>
      <c r="F23" s="237" t="str">
        <f>equal3!I23</f>
        <v>ปกติ</v>
      </c>
      <c r="G23" s="237" t="str">
        <f>equal3!L23</f>
        <v>ปกติ</v>
      </c>
      <c r="H23" s="236" t="str">
        <f>equal3!O23</f>
        <v>ปกติ</v>
      </c>
      <c r="I23" s="236" t="str">
        <f>equal3!R23</f>
        <v>เสี่ยง/มีปัญหา</v>
      </c>
      <c r="J23" s="236">
        <f>equal1!V23+equal2!V23+equal3!V23</f>
        <v>-34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29695</v>
      </c>
      <c r="D24" s="217" t="str">
        <f>input1!D24</f>
        <v>นายพัทธนันท์  สิงห์แก้ว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>
        <f>input1!C25</f>
        <v>30408</v>
      </c>
      <c r="D25" s="217" t="str">
        <f>input1!D25</f>
        <v>นายธนภัทร  เนียมยานนท์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26915</v>
      </c>
      <c r="D26" s="217" t="str">
        <f>input1!D26</f>
        <v>นางสาวเขมิกา  ทามัน</v>
      </c>
      <c r="E26" s="236" t="str">
        <f>equal1!F26</f>
        <v>-</v>
      </c>
      <c r="F26" s="237" t="str">
        <f>equal3!I26</f>
        <v>ปกติ</v>
      </c>
      <c r="G26" s="237" t="str">
        <f>equal3!L26</f>
        <v>ปกติ</v>
      </c>
      <c r="H26" s="236" t="str">
        <f>equal3!O26</f>
        <v>ปกติ</v>
      </c>
      <c r="I26" s="236" t="str">
        <f>equal3!R26</f>
        <v>ปกติ</v>
      </c>
      <c r="J26" s="236">
        <f>equal1!V26+equal2!V26+equal3!V26</f>
        <v>-34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26934</v>
      </c>
      <c r="D27" s="217" t="str">
        <f>input1!D27</f>
        <v>นางสาวแพรวรินทร์  ทารัตน์ใจ</v>
      </c>
      <c r="E27" s="236" t="str">
        <f>equal1!F27</f>
        <v>-</v>
      </c>
      <c r="F27" s="237" t="str">
        <f>equal3!I27</f>
        <v>ปกติ</v>
      </c>
      <c r="G27" s="237" t="str">
        <f>equal3!L27</f>
        <v>ปกติ</v>
      </c>
      <c r="H27" s="236" t="str">
        <f>equal3!O27</f>
        <v>ปกติ</v>
      </c>
      <c r="I27" s="236" t="str">
        <f>equal3!R27</f>
        <v>ปกติ</v>
      </c>
      <c r="J27" s="236">
        <f>equal1!V27+equal2!V27+equal3!V27</f>
        <v>-36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26935</v>
      </c>
      <c r="D28" s="217" t="str">
        <f>input1!D28</f>
        <v>นางสาวภัทรติยาภรณ์  ดวงบุษป์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26982</v>
      </c>
      <c r="D29" s="217" t="str">
        <f>input1!D29</f>
        <v>นางสาวสรัลชนา  บุญเรือง</v>
      </c>
      <c r="E29" s="236" t="str">
        <f>equal1!F29</f>
        <v>-</v>
      </c>
      <c r="F29" s="237" t="str">
        <f>equal3!I29</f>
        <v>ปกติ</v>
      </c>
      <c r="G29" s="237" t="str">
        <f>equal3!L29</f>
        <v>ปกติ</v>
      </c>
      <c r="H29" s="236" t="str">
        <f>equal3!O29</f>
        <v>ปกติ</v>
      </c>
      <c r="I29" s="236" t="str">
        <f>equal3!R29</f>
        <v>ปกติ</v>
      </c>
      <c r="J29" s="236">
        <f>equal1!V29+equal2!V29+equal3!V29</f>
        <v>-32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26984</v>
      </c>
      <c r="D30" s="217" t="str">
        <f>input1!D30</f>
        <v>นางสาวสิริพร  สมเนตร</v>
      </c>
      <c r="E30" s="236" t="str">
        <f>equal1!F30</f>
        <v>-</v>
      </c>
      <c r="F30" s="237" t="str">
        <f>equal3!I30</f>
        <v>ปกติ</v>
      </c>
      <c r="G30" s="237" t="str">
        <f>equal3!L30</f>
        <v>ปกติ</v>
      </c>
      <c r="H30" s="236" t="str">
        <f>equal3!O30</f>
        <v>ปกติ</v>
      </c>
      <c r="I30" s="236" t="str">
        <f>equal3!R30</f>
        <v>ปกติ</v>
      </c>
      <c r="J30" s="236">
        <f>equal1!V30+equal2!V30+equal3!V30</f>
        <v>-31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27010</v>
      </c>
      <c r="D31" s="217" t="str">
        <f>input1!D31</f>
        <v>นางสาวกติกา  รอดแก้ว</v>
      </c>
      <c r="E31" s="236" t="str">
        <f>equal1!F31</f>
        <v>-</v>
      </c>
      <c r="F31" s="237" t="str">
        <f>equal3!I31</f>
        <v>ปกติ</v>
      </c>
      <c r="G31" s="237" t="str">
        <f>equal3!L31</f>
        <v>ปกติ</v>
      </c>
      <c r="H31" s="236" t="str">
        <f>equal3!O31</f>
        <v>ปกติ</v>
      </c>
      <c r="I31" s="236" t="str">
        <f>equal3!R31</f>
        <v>ปกติ</v>
      </c>
      <c r="J31" s="236">
        <f>equal1!V31+equal2!V31+equal3!V31</f>
        <v>-38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27019</v>
      </c>
      <c r="D32" s="217" t="str">
        <f>input1!D32</f>
        <v>นางสาวนันท์นภัส  เผ่าดี</v>
      </c>
      <c r="E32" s="236" t="str">
        <f>equal1!F32</f>
        <v>-</v>
      </c>
      <c r="F32" s="237" t="str">
        <f>equal3!I32</f>
        <v>ปกติ</v>
      </c>
      <c r="G32" s="237" t="str">
        <f>equal3!L32</f>
        <v>ปกติ</v>
      </c>
      <c r="H32" s="236" t="str">
        <f>equal3!O32</f>
        <v>ปกติ</v>
      </c>
      <c r="I32" s="236" t="str">
        <f>equal3!R32</f>
        <v>ปกติ</v>
      </c>
      <c r="J32" s="236">
        <f>equal1!V32+equal2!V32+equal3!V32</f>
        <v>-38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27031</v>
      </c>
      <c r="D33" s="217" t="str">
        <f>input1!D33</f>
        <v>นางสาวหฤทชนันท์  บุญลาภ</v>
      </c>
      <c r="E33" s="236" t="str">
        <f>equal1!F33</f>
        <v>-</v>
      </c>
      <c r="F33" s="237" t="str">
        <f>equal3!I33</f>
        <v>ปกติ</v>
      </c>
      <c r="G33" s="237" t="str">
        <f>equal3!L33</f>
        <v>ปกติ</v>
      </c>
      <c r="H33" s="236" t="str">
        <f>equal3!O33</f>
        <v>ปกติ</v>
      </c>
      <c r="I33" s="236" t="str">
        <f>equal3!R33</f>
        <v>ปกติ</v>
      </c>
      <c r="J33" s="236">
        <f>equal1!V33+equal2!V33+equal3!V33</f>
        <v>-35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27100</v>
      </c>
      <c r="D34" s="217" t="str">
        <f>input1!D34</f>
        <v>นางสาวกัญญาพัชร  ลำพูน</v>
      </c>
      <c r="E34" s="236" t="str">
        <f>equal1!F34</f>
        <v>-</v>
      </c>
      <c r="F34" s="237" t="str">
        <f>equal3!I34</f>
        <v>ปกติ</v>
      </c>
      <c r="G34" s="237" t="str">
        <f>equal3!L34</f>
        <v>ปกติ</v>
      </c>
      <c r="H34" s="236" t="str">
        <f>equal3!O34</f>
        <v>ปกติ</v>
      </c>
      <c r="I34" s="236" t="str">
        <f>equal3!R34</f>
        <v>เสี่ยง/มีปัญหา</v>
      </c>
      <c r="J34" s="236">
        <f>equal1!V34+equal2!V34+equal3!V34</f>
        <v>-27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27119</v>
      </c>
      <c r="D35" s="217" t="str">
        <f>input1!D35</f>
        <v>นางสาวลักษณารีย์  เรืองจิต</v>
      </c>
      <c r="E35" s="236" t="str">
        <f>equal1!F35</f>
        <v>-</v>
      </c>
      <c r="F35" s="237" t="str">
        <f>equal3!I35</f>
        <v>ปกติ</v>
      </c>
      <c r="G35" s="237" t="str">
        <f>equal3!L35</f>
        <v>ปกติ</v>
      </c>
      <c r="H35" s="236" t="str">
        <f>equal3!O35</f>
        <v>ปกติ</v>
      </c>
      <c r="I35" s="236" t="str">
        <f>equal3!R35</f>
        <v>ปกติ</v>
      </c>
      <c r="J35" s="236">
        <f>equal1!V35+equal2!V35+equal3!V35</f>
        <v>-33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27196</v>
      </c>
      <c r="D36" s="217" t="str">
        <f>input1!D36</f>
        <v>นางสาวนาขวัญ  สมานมิตร</v>
      </c>
      <c r="E36" s="236" t="str">
        <f>equal1!F36</f>
        <v>-</v>
      </c>
      <c r="F36" s="237" t="str">
        <f>equal3!I36</f>
        <v>ปกติ</v>
      </c>
      <c r="G36" s="237" t="str">
        <f>equal3!L36</f>
        <v>ปกติ</v>
      </c>
      <c r="H36" s="236" t="str">
        <f>equal3!O36</f>
        <v>ปกติ</v>
      </c>
      <c r="I36" s="236" t="str">
        <f>equal3!R36</f>
        <v>ปกติ</v>
      </c>
      <c r="J36" s="236">
        <f>equal1!V36+equal2!V36+equal3!V36</f>
        <v>-34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27199</v>
      </c>
      <c r="D37" s="217" t="str">
        <f>input1!D37</f>
        <v>นางสาวปภาวรินทร์  ชนะชัย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27258</v>
      </c>
      <c r="D38" s="217" t="str">
        <f>input1!D38</f>
        <v>นางสาวอัจฉรียา  มะโนใจ</v>
      </c>
      <c r="E38" s="236" t="str">
        <f>equal1!F38</f>
        <v>-</v>
      </c>
      <c r="F38" s="237" t="str">
        <f>equal3!I38</f>
        <v>ปกติ</v>
      </c>
      <c r="G38" s="237" t="str">
        <f>equal3!L38</f>
        <v>ปกติ</v>
      </c>
      <c r="H38" s="236" t="str">
        <f>equal3!O38</f>
        <v>ปกติ</v>
      </c>
      <c r="I38" s="236" t="str">
        <f>equal3!R38</f>
        <v>ปกติ</v>
      </c>
      <c r="J38" s="236">
        <f>equal1!V38+equal2!V38+equal3!V38</f>
        <v>-30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27291</v>
      </c>
      <c r="D39" s="217" t="str">
        <f>input1!D39</f>
        <v>นางสาวพัชรธิดา  บุญเลิศ</v>
      </c>
      <c r="E39" s="236" t="str">
        <f>equal1!F39</f>
        <v>-</v>
      </c>
      <c r="F39" s="237" t="str">
        <f>equal3!I39</f>
        <v>ปกติ</v>
      </c>
      <c r="G39" s="237" t="str">
        <f>equal3!L39</f>
        <v>ปกติ</v>
      </c>
      <c r="H39" s="236" t="str">
        <f>equal3!O39</f>
        <v>ปกติ</v>
      </c>
      <c r="I39" s="236" t="str">
        <f>equal3!R39</f>
        <v>ปกติ</v>
      </c>
      <c r="J39" s="236">
        <f>equal1!V39+equal2!V39+equal3!V39</f>
        <v>-38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27299</v>
      </c>
      <c r="D40" s="217" t="str">
        <f>input1!D40</f>
        <v>นางสาวโสภิดา  จีนสมุทร</v>
      </c>
      <c r="E40" s="236" t="str">
        <f>equal1!F40</f>
        <v>-</v>
      </c>
      <c r="F40" s="237" t="str">
        <f>equal3!I40</f>
        <v>ปกติ</v>
      </c>
      <c r="G40" s="237" t="str">
        <f>equal3!L40</f>
        <v>ปกติ</v>
      </c>
      <c r="H40" s="236" t="str">
        <f>equal3!O40</f>
        <v>ปกติ</v>
      </c>
      <c r="I40" s="236" t="str">
        <f>equal3!R40</f>
        <v>ปกติ</v>
      </c>
      <c r="J40" s="236">
        <f>equal1!V40+equal2!V40+equal3!V40</f>
        <v>-37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27347</v>
      </c>
      <c r="D41" s="217" t="str">
        <f>input1!D41</f>
        <v>นางสาวอรินทยา  ใจกล้า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27382</v>
      </c>
      <c r="D42" s="217" t="str">
        <f>input1!D42</f>
        <v>นางสาวปวิตรา  ทารักษ์</v>
      </c>
      <c r="E42" s="236" t="str">
        <f>equal1!F42</f>
        <v>-</v>
      </c>
      <c r="F42" s="237" t="str">
        <f>equal3!I42</f>
        <v>ปกติ</v>
      </c>
      <c r="G42" s="237" t="str">
        <f>equal3!L42</f>
        <v>ปกติ</v>
      </c>
      <c r="H42" s="236" t="str">
        <f>equal3!O42</f>
        <v>ปกติ</v>
      </c>
      <c r="I42" s="236" t="str">
        <f>equal3!R42</f>
        <v>เสี่ยง/มีปัญหา</v>
      </c>
      <c r="J42" s="236">
        <f>equal1!V42+equal2!V42+equal3!V42</f>
        <v>-28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27388</v>
      </c>
      <c r="D43" s="217" t="str">
        <f>input1!D43</f>
        <v>นางสาวศศิกานต์  อ้อยหวาน</v>
      </c>
      <c r="E43" s="236" t="str">
        <f>equal1!F43</f>
        <v>-</v>
      </c>
      <c r="F43" s="237" t="str">
        <f>equal3!I43</f>
        <v>ปกติ</v>
      </c>
      <c r="G43" s="237" t="str">
        <f>equal3!L43</f>
        <v>ปกติ</v>
      </c>
      <c r="H43" s="236" t="str">
        <f>equal3!O43</f>
        <v>ปกติ</v>
      </c>
      <c r="I43" s="236" t="str">
        <f>equal3!R43</f>
        <v>ปกติ</v>
      </c>
      <c r="J43" s="236">
        <f>equal1!V43+equal2!V43+equal3!V43</f>
        <v>-35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29707</v>
      </c>
      <c r="D44" s="217" t="str">
        <f>input1!D44</f>
        <v>นางสาวกัญญาพัชร  รัตนรักษ์มงคล</v>
      </c>
      <c r="E44" s="236" t="str">
        <f>equal1!F44</f>
        <v>-</v>
      </c>
      <c r="F44" s="237" t="str">
        <f>equal3!I44</f>
        <v>ปกติ</v>
      </c>
      <c r="G44" s="237" t="str">
        <f>equal3!L44</f>
        <v>ปกติ</v>
      </c>
      <c r="H44" s="236" t="str">
        <f>equal3!O44</f>
        <v>ปกติ</v>
      </c>
      <c r="I44" s="236" t="str">
        <f>equal3!R44</f>
        <v>ปกติ</v>
      </c>
      <c r="J44" s="236">
        <f>equal1!V44+equal2!V44+equal3!V44</f>
        <v>-40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29727</v>
      </c>
      <c r="D45" s="217" t="str">
        <f>input1!D45</f>
        <v>นางสาวธัญลักษณ์  จันทรัศมี</v>
      </c>
      <c r="E45" s="236" t="str">
        <f>equal1!F45</f>
        <v>-</v>
      </c>
      <c r="F45" s="237" t="str">
        <f>equal3!I45</f>
        <v>ปกติ</v>
      </c>
      <c r="G45" s="237" t="str">
        <f>equal3!L45</f>
        <v>ปกติ</v>
      </c>
      <c r="H45" s="236" t="str">
        <f>equal3!O45</f>
        <v>ปกติ</v>
      </c>
      <c r="I45" s="236" t="str">
        <f>equal3!R45</f>
        <v>เสี่ยง/มีปัญหา</v>
      </c>
      <c r="J45" s="236">
        <f>equal1!V45+equal2!V45+equal3!V45</f>
        <v>-33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29736</v>
      </c>
      <c r="D46" s="217" t="str">
        <f>input1!D46</f>
        <v>นางสาวพรพิชชา  เชื้อหาญ</v>
      </c>
      <c r="E46" s="236" t="str">
        <f>equal1!F46</f>
        <v>-</v>
      </c>
      <c r="F46" s="237" t="str">
        <f>equal3!I46</f>
        <v>ปกติ</v>
      </c>
      <c r="G46" s="237" t="str">
        <f>equal3!L46</f>
        <v>ปกติ</v>
      </c>
      <c r="H46" s="236" t="str">
        <f>equal3!O46</f>
        <v>ปกติ</v>
      </c>
      <c r="I46" s="236" t="str">
        <f>equal3!R46</f>
        <v>ปกติ</v>
      </c>
      <c r="J46" s="236">
        <f>equal1!V46+equal2!V46+equal3!V46</f>
        <v>-31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29739</v>
      </c>
      <c r="D47" s="217" t="str">
        <f>input1!D47</f>
        <v>นางสาวไพลิน  มหาไทย</v>
      </c>
      <c r="E47" s="236" t="str">
        <f>equal1!F47</f>
        <v>-</v>
      </c>
      <c r="F47" s="237" t="str">
        <f>equal3!I47</f>
        <v>ปกติ</v>
      </c>
      <c r="G47" s="237" t="str">
        <f>equal3!L47</f>
        <v>ปกติ</v>
      </c>
      <c r="H47" s="236" t="str">
        <f>equal3!O47</f>
        <v>ปกติ</v>
      </c>
      <c r="I47" s="236" t="str">
        <f>equal3!R47</f>
        <v>ปกติ</v>
      </c>
      <c r="J47" s="236">
        <f>equal1!V47+equal2!V47+equal3!V47</f>
        <v>-38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29749</v>
      </c>
      <c r="D48" s="217" t="str">
        <f>input1!D48</f>
        <v>นางสาวอนุสรา  ฉลาบคำ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23</v>
      </c>
      <c r="D23">
        <f>summaries!N1</f>
        <v>23</v>
      </c>
      <c r="E23">
        <f>summaries!O1</f>
        <v>22</v>
      </c>
      <c r="F23">
        <f>summaries!P1</f>
        <v>18</v>
      </c>
    </row>
    <row r="24" spans="3:6" ht="21.75">
      <c r="C24">
        <f>summaries!M2</f>
        <v>0</v>
      </c>
      <c r="D24">
        <f>summaries!N2</f>
        <v>0</v>
      </c>
      <c r="E24">
        <f>summaries!O2</f>
        <v>1</v>
      </c>
      <c r="F24">
        <f>summaries!P2</f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: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4" thickBot="1">
      <c r="A2" s="271"/>
      <c r="B2" s="3"/>
      <c r="C2" s="3"/>
      <c r="D2" s="260"/>
      <c r="E2" s="6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2"/>
      <c r="B3" s="145"/>
      <c r="C3" s="145"/>
      <c r="D3" s="261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>
      <c r="A4" s="247" t="s">
        <v>53</v>
      </c>
      <c r="B4" s="248">
        <v>1</v>
      </c>
      <c r="C4" s="306" t="s">
        <v>54</v>
      </c>
      <c r="D4" s="307" t="s">
        <v>55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49"/>
      <c r="B5" s="250">
        <v>2</v>
      </c>
      <c r="C5" s="306" t="s">
        <v>56</v>
      </c>
      <c r="D5" s="307" t="s">
        <v>57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249"/>
      <c r="B6" s="250">
        <v>3</v>
      </c>
      <c r="C6" s="306" t="s">
        <v>58</v>
      </c>
      <c r="D6" s="307" t="s">
        <v>59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49"/>
      <c r="B7" s="250">
        <v>4</v>
      </c>
      <c r="C7" s="306" t="s">
        <v>60</v>
      </c>
      <c r="D7" s="307" t="s">
        <v>61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49"/>
      <c r="B8" s="250">
        <v>5</v>
      </c>
      <c r="C8" s="306" t="s">
        <v>62</v>
      </c>
      <c r="D8" s="307" t="s">
        <v>63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49"/>
      <c r="B9" s="250">
        <v>6</v>
      </c>
      <c r="C9" s="306" t="s">
        <v>64</v>
      </c>
      <c r="D9" s="307" t="s">
        <v>65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49"/>
      <c r="B10" s="250">
        <v>7</v>
      </c>
      <c r="C10" s="306" t="s">
        <v>66</v>
      </c>
      <c r="D10" s="307" t="s">
        <v>67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49"/>
      <c r="B11" s="250">
        <v>8</v>
      </c>
      <c r="C11" s="306" t="s">
        <v>68</v>
      </c>
      <c r="D11" s="307" t="s">
        <v>69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49"/>
      <c r="B12" s="250">
        <v>9</v>
      </c>
      <c r="C12" s="306" t="s">
        <v>70</v>
      </c>
      <c r="D12" s="307" t="s">
        <v>71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49"/>
      <c r="B13" s="250">
        <v>10</v>
      </c>
      <c r="C13" s="306" t="s">
        <v>72</v>
      </c>
      <c r="D13" s="307" t="s">
        <v>73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249"/>
      <c r="B14" s="250">
        <v>11</v>
      </c>
      <c r="C14" s="306" t="s">
        <v>74</v>
      </c>
      <c r="D14" s="307" t="s">
        <v>75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249"/>
      <c r="B15" s="250">
        <v>12</v>
      </c>
      <c r="C15" s="306" t="s">
        <v>76</v>
      </c>
      <c r="D15" s="307" t="s">
        <v>77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249"/>
      <c r="B16" s="250">
        <v>13</v>
      </c>
      <c r="C16" s="306" t="s">
        <v>78</v>
      </c>
      <c r="D16" s="307" t="s">
        <v>79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249"/>
      <c r="B17" s="250">
        <v>14</v>
      </c>
      <c r="C17" s="306" t="s">
        <v>80</v>
      </c>
      <c r="D17" s="307" t="s">
        <v>81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249"/>
      <c r="B18" s="250">
        <v>15</v>
      </c>
      <c r="C18" s="306" t="s">
        <v>82</v>
      </c>
      <c r="D18" s="307" t="s">
        <v>83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249"/>
      <c r="B19" s="250">
        <v>16</v>
      </c>
      <c r="C19" s="306" t="s">
        <v>84</v>
      </c>
      <c r="D19" s="307" t="s">
        <v>85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249"/>
      <c r="B20" s="250">
        <v>17</v>
      </c>
      <c r="C20" s="306" t="s">
        <v>86</v>
      </c>
      <c r="D20" s="307" t="s">
        <v>87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249"/>
      <c r="B21" s="250">
        <v>18</v>
      </c>
      <c r="C21" s="306" t="s">
        <v>88</v>
      </c>
      <c r="D21" s="307" t="s">
        <v>89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249"/>
      <c r="B22" s="250">
        <v>19</v>
      </c>
      <c r="C22" s="306" t="s">
        <v>90</v>
      </c>
      <c r="D22" s="307" t="s">
        <v>91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249"/>
      <c r="B23" s="250">
        <v>20</v>
      </c>
      <c r="C23" s="306" t="s">
        <v>92</v>
      </c>
      <c r="D23" s="307" t="s">
        <v>93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249"/>
      <c r="B24" s="250">
        <v>21</v>
      </c>
      <c r="C24" s="306" t="s">
        <v>94</v>
      </c>
      <c r="D24" s="307" t="s">
        <v>95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249"/>
      <c r="B25" s="250">
        <v>22</v>
      </c>
      <c r="C25" s="306">
        <v>30408</v>
      </c>
      <c r="D25" s="307" t="s">
        <v>96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249"/>
      <c r="B26" s="250">
        <v>23</v>
      </c>
      <c r="C26" s="306" t="s">
        <v>97</v>
      </c>
      <c r="D26" s="307" t="s">
        <v>98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249"/>
      <c r="B27" s="250">
        <v>24</v>
      </c>
      <c r="C27" s="306" t="s">
        <v>99</v>
      </c>
      <c r="D27" s="307" t="s">
        <v>100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249"/>
      <c r="B28" s="250">
        <v>25</v>
      </c>
      <c r="C28" s="306" t="s">
        <v>101</v>
      </c>
      <c r="D28" s="307" t="s">
        <v>102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249"/>
      <c r="B29" s="250">
        <v>26</v>
      </c>
      <c r="C29" s="306" t="s">
        <v>103</v>
      </c>
      <c r="D29" s="307" t="s">
        <v>104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250">
        <v>27</v>
      </c>
      <c r="C30" s="306" t="s">
        <v>105</v>
      </c>
      <c r="D30" s="307" t="s">
        <v>106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250">
        <v>28</v>
      </c>
      <c r="C31" s="306" t="s">
        <v>107</v>
      </c>
      <c r="D31" s="307" t="s">
        <v>108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250">
        <v>29</v>
      </c>
      <c r="C32" s="306" t="s">
        <v>109</v>
      </c>
      <c r="D32" s="307" t="s">
        <v>110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250">
        <v>30</v>
      </c>
      <c r="C33" s="306" t="s">
        <v>111</v>
      </c>
      <c r="D33" s="307" t="s">
        <v>112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250">
        <v>31</v>
      </c>
      <c r="C34" s="306" t="s">
        <v>113</v>
      </c>
      <c r="D34" s="307" t="s">
        <v>114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250">
        <v>32</v>
      </c>
      <c r="C35" s="306" t="s">
        <v>115</v>
      </c>
      <c r="D35" s="307" t="s">
        <v>116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250">
        <v>33</v>
      </c>
      <c r="C36" s="306" t="s">
        <v>117</v>
      </c>
      <c r="D36" s="307" t="s">
        <v>118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250">
        <v>34</v>
      </c>
      <c r="C37" s="306" t="s">
        <v>119</v>
      </c>
      <c r="D37" s="307" t="s">
        <v>120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250">
        <v>35</v>
      </c>
      <c r="C38" s="306" t="s">
        <v>121</v>
      </c>
      <c r="D38" s="307" t="s">
        <v>122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250">
        <v>36</v>
      </c>
      <c r="C39" s="306" t="s">
        <v>123</v>
      </c>
      <c r="D39" s="307" t="s">
        <v>124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250">
        <v>37</v>
      </c>
      <c r="C40" s="306" t="s">
        <v>125</v>
      </c>
      <c r="D40" s="307" t="s">
        <v>126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250">
        <v>38</v>
      </c>
      <c r="C41" s="306" t="s">
        <v>127</v>
      </c>
      <c r="D41" s="307" t="s">
        <v>128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250">
        <v>39</v>
      </c>
      <c r="C42" s="306" t="s">
        <v>129</v>
      </c>
      <c r="D42" s="307" t="s">
        <v>130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250">
        <v>40</v>
      </c>
      <c r="C43" s="306" t="s">
        <v>131</v>
      </c>
      <c r="D43" s="307" t="s">
        <v>132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250">
        <v>41</v>
      </c>
      <c r="C44" s="306" t="s">
        <v>133</v>
      </c>
      <c r="D44" s="307" t="s">
        <v>134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250">
        <v>42</v>
      </c>
      <c r="C45" s="306" t="s">
        <v>135</v>
      </c>
      <c r="D45" s="307" t="s">
        <v>136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250">
        <v>43</v>
      </c>
      <c r="C46" s="306" t="s">
        <v>137</v>
      </c>
      <c r="D46" s="307" t="s">
        <v>138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250">
        <v>44</v>
      </c>
      <c r="C47" s="306" t="s">
        <v>139</v>
      </c>
      <c r="D47" s="307" t="s">
        <v>140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250">
        <v>45</v>
      </c>
      <c r="C48" s="306" t="s">
        <v>141</v>
      </c>
      <c r="D48" s="307" t="s">
        <v>142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/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6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3.25">
      <c r="A2" s="271" t="s">
        <v>9</v>
      </c>
      <c r="B2" s="40"/>
      <c r="C2" s="3"/>
      <c r="D2" s="260"/>
      <c r="E2" s="6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4"/>
      <c r="B3" s="41"/>
      <c r="C3" s="39"/>
      <c r="D3" s="273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 thickBot="1">
      <c r="A4" s="177" t="str">
        <f>input1!A4</f>
        <v>5/6</v>
      </c>
      <c r="B4" s="45">
        <f>input1!B4</f>
        <v>1</v>
      </c>
      <c r="C4" s="200" t="str">
        <f>input1!C4</f>
        <v>26127</v>
      </c>
      <c r="D4" s="46" t="str">
        <f>input1!D4</f>
        <v>นายกษิดิศ  ตุลา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26963</v>
      </c>
      <c r="D5" s="46" t="str">
        <f>input1!D5</f>
        <v>นายอิทธิฤทธิ์  ขันเมือง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26996</v>
      </c>
      <c r="D6" s="46" t="str">
        <f>input1!D6</f>
        <v>นายภัทรพล  สิงห์แก้ว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27086</v>
      </c>
      <c r="D7" s="46" t="str">
        <f>input1!D7</f>
        <v>นายเดชอนันต์  เรืองเดช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27087</v>
      </c>
      <c r="D8" s="46" t="str">
        <f>input1!D8</f>
        <v>นายทินภัทร  บัวผัด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27128</v>
      </c>
      <c r="D9" s="46" t="str">
        <f>input1!D9</f>
        <v>นายณัฐนันท์  นามเขตต์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27132</v>
      </c>
      <c r="D10" s="46" t="str">
        <f>input1!D10</f>
        <v>นายพรภวิษย์  เมี่ยงหอม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27139</v>
      </c>
      <c r="D11" s="46" t="str">
        <f>input1!D11</f>
        <v>นายวิศรุจน์  ฟองจำ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27140</v>
      </c>
      <c r="D12" s="46" t="str">
        <f>input1!D12</f>
        <v>นายสพลดนัย  ปินตา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27146</v>
      </c>
      <c r="D13" s="46" t="str">
        <f>input1!D13</f>
        <v>นายอิศรานนท์  หวานเสียง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27178</v>
      </c>
      <c r="D14" s="46" t="str">
        <f>input1!D14</f>
        <v>นายวีรภัทร  พรมเสน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27219</v>
      </c>
      <c r="D15" s="46" t="str">
        <f>input1!D15</f>
        <v>นายจักรพรรณ  วงค์ปัญญา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27269</v>
      </c>
      <c r="D16" s="46" t="str">
        <f>input1!D16</f>
        <v>นายปวริศ  ยาเย็น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27275</v>
      </c>
      <c r="D17" s="46" t="str">
        <f>input1!D17</f>
        <v>นายวทัญญู  คนดี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27276</v>
      </c>
      <c r="D18" s="46" t="str">
        <f>input1!D18</f>
        <v>นายวีรลักษณ์  โยธาดี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 t="str">
        <f>input1!C19</f>
        <v>27304</v>
      </c>
      <c r="D19" s="46" t="str">
        <f>input1!D19</f>
        <v>นายจิรทีปต์  วังวล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27315</v>
      </c>
      <c r="D20" s="46" t="str">
        <f>input1!D20</f>
        <v>นายพร้อมบุญ  อินทร์มาตย์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27364</v>
      </c>
      <c r="D21" s="46" t="str">
        <f>input1!D21</f>
        <v>นายพีรพงศ์  เมืองงาม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27395</v>
      </c>
      <c r="D22" s="46" t="str">
        <f>input1!D22</f>
        <v>นายจักรภัทร  กาศทรง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27509</v>
      </c>
      <c r="D23" s="46" t="str">
        <f>input1!D23</f>
        <v>นายนัฏฐชัย  แก้วยอดหล้า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29695</v>
      </c>
      <c r="D24" s="46" t="str">
        <f>input1!D24</f>
        <v>นายพัทธนันท์  สิงห์แก้ว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>
        <f>input1!C25</f>
        <v>30408</v>
      </c>
      <c r="D25" s="46" t="str">
        <f>input1!D25</f>
        <v>นายธนภัทร  เนียมยานนท์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26915</v>
      </c>
      <c r="D26" s="46" t="str">
        <f>input1!D26</f>
        <v>นางสาวเขมิกา  ทามัน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26934</v>
      </c>
      <c r="D27" s="46" t="str">
        <f>input1!D27</f>
        <v>นางสาวแพรวรินทร์  ทารัตน์ใจ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26935</v>
      </c>
      <c r="D28" s="46" t="str">
        <f>input1!D28</f>
        <v>นางสาวภัทรติยาภรณ์  ดวงบุษป์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26982</v>
      </c>
      <c r="D29" s="46" t="str">
        <f>input1!D29</f>
        <v>นางสาวสรัลชนา  บุญเรือง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26984</v>
      </c>
      <c r="D30" s="46" t="str">
        <f>input1!D30</f>
        <v>นางสาวสิริพร  สมเนตร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27010</v>
      </c>
      <c r="D31" s="46" t="str">
        <f>input1!D31</f>
        <v>นางสาวกติกา  รอดแก้ว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27019</v>
      </c>
      <c r="D32" s="46" t="str">
        <f>input1!D32</f>
        <v>นางสาวนันท์นภัส  เผ่าดี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27031</v>
      </c>
      <c r="D33" s="46" t="str">
        <f>input1!D33</f>
        <v>นางสาวหฤทชนันท์  บุญลาภ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27100</v>
      </c>
      <c r="D34" s="46" t="str">
        <f>input1!D34</f>
        <v>นางสาวกัญญาพัชร  ลำพูน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27119</v>
      </c>
      <c r="D35" s="46" t="str">
        <f>input1!D35</f>
        <v>นางสาวลักษณารีย์  เรืองจิต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27196</v>
      </c>
      <c r="D36" s="46" t="str">
        <f>input1!D36</f>
        <v>นางสาวนาขวัญ  สมานมิตร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27199</v>
      </c>
      <c r="D37" s="46" t="str">
        <f>input1!D37</f>
        <v>นางสาวปภาวรินทร์  ชนะชัย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27258</v>
      </c>
      <c r="D38" s="46" t="str">
        <f>input1!D38</f>
        <v>นางสาวอัจฉรียา  มะโนใจ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27291</v>
      </c>
      <c r="D39" s="46" t="str">
        <f>input1!D39</f>
        <v>นางสาวพัชรธิดา  บุญเลิศ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27299</v>
      </c>
      <c r="D40" s="46" t="str">
        <f>input1!D40</f>
        <v>นางสาวโสภิดา  จีนสมุทร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27347</v>
      </c>
      <c r="D41" s="46" t="str">
        <f>input1!D41</f>
        <v>นางสาวอรินทยา  ใจกล้า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27382</v>
      </c>
      <c r="D42" s="46" t="str">
        <f>input1!D42</f>
        <v>นางสาวปวิตรา  ทารักษ์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27388</v>
      </c>
      <c r="D43" s="46" t="str">
        <f>input1!D43</f>
        <v>นางสาวศศิกานต์  อ้อยหวาน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 t="str">
        <f>input1!C44</f>
        <v>29707</v>
      </c>
      <c r="D44" s="46" t="str">
        <f>input1!D44</f>
        <v>นางสาวกัญญาพัชร  รัตนรักษ์มงคล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 t="str">
        <f>input1!C45</f>
        <v>29727</v>
      </c>
      <c r="D45" s="46" t="str">
        <f>input1!D45</f>
        <v>นางสาวธัญลักษณ์  จันทรัศมี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 t="str">
        <f>input1!C46</f>
        <v>29736</v>
      </c>
      <c r="D46" s="46" t="str">
        <f>input1!D46</f>
        <v>นางสาวพรพิชชา  เชื้อหาญ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 t="str">
        <f>input1!C47</f>
        <v>29739</v>
      </c>
      <c r="D47" s="46" t="str">
        <f>input1!D47</f>
        <v>นางสาวไพลิน  มหาไทย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 t="str">
        <f>input1!C48</f>
        <v>29749</v>
      </c>
      <c r="D48" s="46" t="str">
        <f>input1!D48</f>
        <v>นางสาวอนุสรา  ฉลาบคำ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0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F4" sqref="F4:A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>
        <v>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3.25">
      <c r="A2" s="271" t="s">
        <v>9</v>
      </c>
      <c r="B2" s="3"/>
      <c r="C2" s="3"/>
      <c r="D2" s="260"/>
      <c r="E2" s="6"/>
      <c r="F2" s="27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8"/>
      <c r="B3" s="145"/>
      <c r="C3" s="145"/>
      <c r="D3" s="261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 thickBot="1">
      <c r="A4" s="216" t="str">
        <f>input1!A4</f>
        <v>5/6</v>
      </c>
      <c r="B4" s="49">
        <f>input1!B4</f>
        <v>1</v>
      </c>
      <c r="C4" s="49" t="str">
        <f>input1!C4</f>
        <v>26127</v>
      </c>
      <c r="D4" s="217" t="str">
        <f>input1!D4</f>
        <v>นายกษิดิศ  ตุลา</v>
      </c>
      <c r="E4" s="49" t="s">
        <v>51</v>
      </c>
      <c r="F4" s="152">
        <v>2</v>
      </c>
      <c r="G4" s="27">
        <v>2</v>
      </c>
      <c r="H4" s="14">
        <v>2</v>
      </c>
      <c r="I4" s="14">
        <v>1</v>
      </c>
      <c r="J4" s="50">
        <v>2</v>
      </c>
      <c r="K4" s="27">
        <v>2</v>
      </c>
      <c r="L4" s="14">
        <v>2</v>
      </c>
      <c r="M4" s="14">
        <v>1</v>
      </c>
      <c r="N4" s="15">
        <v>2</v>
      </c>
      <c r="O4" s="53">
        <v>2</v>
      </c>
      <c r="P4" s="56">
        <v>2</v>
      </c>
      <c r="Q4" s="15">
        <v>1</v>
      </c>
      <c r="R4" s="15">
        <v>1</v>
      </c>
      <c r="S4" s="15">
        <v>1</v>
      </c>
      <c r="T4" s="16">
        <v>1</v>
      </c>
      <c r="U4" s="55">
        <v>2</v>
      </c>
      <c r="V4" s="15">
        <v>2</v>
      </c>
      <c r="W4" s="15">
        <v>1</v>
      </c>
      <c r="X4" s="15">
        <v>2</v>
      </c>
      <c r="Y4" s="53">
        <v>2</v>
      </c>
      <c r="Z4" s="56">
        <v>2</v>
      </c>
      <c r="AA4" s="15">
        <v>1</v>
      </c>
      <c r="AB4" s="15">
        <v>2</v>
      </c>
      <c r="AC4" s="15">
        <v>2</v>
      </c>
      <c r="AD4" s="16">
        <v>2</v>
      </c>
      <c r="AE4" s="67">
        <f>(H4+M4+R4+U4+AC4)-5</f>
        <v>3</v>
      </c>
      <c r="AF4" s="67">
        <f>IF(AE4=0,"0",AE4)</f>
        <v>3</v>
      </c>
      <c r="AG4" s="67">
        <f>IF(L4=3,1,IF(L4=2,2,IF(L4=1,3)))</f>
        <v>2</v>
      </c>
      <c r="AH4" s="67">
        <f>(J4+AG4+Q4+W4+AA4)-5</f>
        <v>2</v>
      </c>
      <c r="AI4" s="67">
        <f>IF(AH4=0,"0",AH4)</f>
        <v>2</v>
      </c>
      <c r="AJ4" s="67">
        <f>IF(Z4=3,1,IF(Z4=2,2,IF(Z4=1,3)))</f>
        <v>2</v>
      </c>
      <c r="AK4" s="67">
        <f>IF(AD4=3,1,IF(AD4=2,2,IF(AD4=1,3)))</f>
        <v>2</v>
      </c>
      <c r="AL4" s="67">
        <f>(G4+O4+T4+AJ4+AK4)-5</f>
        <v>4</v>
      </c>
      <c r="AM4" s="67">
        <f>IF(AL4=0,"0",AL4)</f>
        <v>4</v>
      </c>
      <c r="AN4" s="67">
        <f>IF(P4=3,1,IF(P4=2,2,IF(P4=1,3)))</f>
        <v>2</v>
      </c>
      <c r="AO4" s="67">
        <f>IF(S4=3,1,IF(S4=2,2,IF(S4=1,3)))</f>
        <v>3</v>
      </c>
      <c r="AP4" s="67">
        <f>(K4+AN4+AO4+X4+AB4)-5</f>
        <v>6</v>
      </c>
      <c r="AQ4" s="67">
        <f>IF(AP4=0,"0",AP4)</f>
        <v>6</v>
      </c>
      <c r="AR4" s="67">
        <f>(F4+I4+N4+V4+Y4)-5</f>
        <v>4</v>
      </c>
      <c r="AS4" s="67">
        <f>IF(AR4=0,"0",AR4)</f>
        <v>4</v>
      </c>
    </row>
    <row r="5" spans="1:45" ht="15.75" customHeight="1" thickBot="1">
      <c r="A5" s="216">
        <f>input1!A5</f>
        <v>0</v>
      </c>
      <c r="B5" s="49">
        <f>input1!B5</f>
        <v>2</v>
      </c>
      <c r="C5" s="49" t="str">
        <f>input1!C5</f>
        <v>26963</v>
      </c>
      <c r="D5" s="217" t="str">
        <f>input1!D5</f>
        <v>นายอิทธิฤทธิ์  ขันเมือง</v>
      </c>
      <c r="E5" s="49" t="s">
        <v>51</v>
      </c>
      <c r="F5" s="152">
        <v>2</v>
      </c>
      <c r="G5" s="27">
        <v>1</v>
      </c>
      <c r="H5" s="14">
        <v>1</v>
      </c>
      <c r="I5" s="14">
        <v>3</v>
      </c>
      <c r="J5" s="50">
        <v>1</v>
      </c>
      <c r="K5" s="27">
        <v>2</v>
      </c>
      <c r="L5" s="14">
        <v>3</v>
      </c>
      <c r="M5" s="14">
        <v>2</v>
      </c>
      <c r="N5" s="15">
        <v>3</v>
      </c>
      <c r="O5" s="53">
        <v>1</v>
      </c>
      <c r="P5" s="56">
        <v>3</v>
      </c>
      <c r="Q5" s="15">
        <v>1</v>
      </c>
      <c r="R5" s="15">
        <v>1</v>
      </c>
      <c r="S5" s="15">
        <v>13</v>
      </c>
      <c r="T5" s="16">
        <v>1</v>
      </c>
      <c r="U5" s="55">
        <v>1</v>
      </c>
      <c r="V5" s="15">
        <v>3</v>
      </c>
      <c r="W5" s="15">
        <v>1</v>
      </c>
      <c r="X5" s="15">
        <v>1</v>
      </c>
      <c r="Y5" s="53">
        <v>3</v>
      </c>
      <c r="Z5" s="56">
        <v>3</v>
      </c>
      <c r="AA5" s="15">
        <v>1</v>
      </c>
      <c r="AB5" s="15">
        <v>2</v>
      </c>
      <c r="AC5" s="15">
        <v>1</v>
      </c>
      <c r="AD5" s="16">
        <v>3</v>
      </c>
      <c r="AE5" s="67">
        <f aca="true" t="shared" si="0" ref="AE5:AE61">(H5+M5+R5+U5+AC5)-5</f>
        <v>1</v>
      </c>
      <c r="AF5" s="67">
        <f aca="true" t="shared" si="1" ref="AF5:AF61">IF(AE5=0,"0",AE5)</f>
        <v>1</v>
      </c>
      <c r="AG5" s="67">
        <f aca="true" t="shared" si="2" ref="AG5:AG61">IF(L5=3,1,IF(L5=2,2,IF(L5=1,3)))</f>
        <v>1</v>
      </c>
      <c r="AH5" s="67">
        <f aca="true" t="shared" si="3" ref="AH5:AH61">(J5+AG5+Q5+W5+AA5)-5</f>
        <v>0</v>
      </c>
      <c r="AI5" s="67" t="str">
        <f aca="true" t="shared" si="4" ref="AI5:AI61">IF(AH5=0,"0",AH5)</f>
        <v>0</v>
      </c>
      <c r="AJ5" s="67">
        <f aca="true" t="shared" si="5" ref="AJ5:AJ61">IF(Z5=3,1,IF(Z5=2,2,IF(Z5=1,3)))</f>
        <v>1</v>
      </c>
      <c r="AK5" s="67">
        <f aca="true" t="shared" si="6" ref="AK5:AK61">IF(AD5=3,1,IF(AD5=2,2,IF(AD5=1,3)))</f>
        <v>1</v>
      </c>
      <c r="AL5" s="67">
        <f aca="true" t="shared" si="7" ref="AL5:AL61">(G5+O5+T5+AJ5+AK5)-5</f>
        <v>0</v>
      </c>
      <c r="AM5" s="67" t="str">
        <f aca="true" t="shared" si="8" ref="AM5:AM61">IF(AL5=0,"0",AL5)</f>
        <v>0</v>
      </c>
      <c r="AN5" s="67">
        <f aca="true" t="shared" si="9" ref="AN5:AN61">IF(P5=3,1,IF(P5=2,2,IF(P5=1,3)))</f>
        <v>1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1</v>
      </c>
      <c r="AQ5" s="67">
        <f aca="true" t="shared" si="12" ref="AQ5:AQ61">IF(AP5=0,"0",AP5)</f>
        <v>1</v>
      </c>
      <c r="AR5" s="67">
        <f aca="true" t="shared" si="13" ref="AR5:AR61">(F5+I5+N5+V5+Y5)-5</f>
        <v>9</v>
      </c>
      <c r="AS5" s="67">
        <f aca="true" t="shared" si="14" ref="AS5:AS61">IF(AR5=0,"0",AR5)</f>
        <v>9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26996</v>
      </c>
      <c r="D6" s="217" t="str">
        <f>input1!D6</f>
        <v>นายภัทรพล  สิงห์แก้ว</v>
      </c>
      <c r="E6" s="49" t="s">
        <v>51</v>
      </c>
      <c r="F6" s="152">
        <v>3</v>
      </c>
      <c r="G6" s="27">
        <v>1</v>
      </c>
      <c r="H6" s="14">
        <v>1</v>
      </c>
      <c r="I6" s="14">
        <v>2</v>
      </c>
      <c r="J6" s="50">
        <v>2</v>
      </c>
      <c r="K6" s="27">
        <v>1</v>
      </c>
      <c r="L6" s="14">
        <v>2</v>
      </c>
      <c r="M6" s="14">
        <v>3</v>
      </c>
      <c r="N6" s="15">
        <v>3</v>
      </c>
      <c r="O6" s="53">
        <v>1</v>
      </c>
      <c r="P6" s="56">
        <v>3</v>
      </c>
      <c r="Q6" s="15">
        <v>1</v>
      </c>
      <c r="R6" s="15">
        <v>1</v>
      </c>
      <c r="S6" s="15">
        <v>2</v>
      </c>
      <c r="T6" s="16">
        <v>2</v>
      </c>
      <c r="U6" s="55">
        <v>1</v>
      </c>
      <c r="V6" s="15">
        <v>3</v>
      </c>
      <c r="W6" s="15">
        <v>1</v>
      </c>
      <c r="X6" s="15">
        <v>1</v>
      </c>
      <c r="Y6" s="53">
        <v>3</v>
      </c>
      <c r="Z6" s="56">
        <v>2</v>
      </c>
      <c r="AA6" s="15">
        <v>1</v>
      </c>
      <c r="AB6" s="15">
        <v>1</v>
      </c>
      <c r="AC6" s="15">
        <v>1</v>
      </c>
      <c r="AD6" s="16">
        <v>2</v>
      </c>
      <c r="AE6" s="67">
        <f t="shared" si="0"/>
        <v>2</v>
      </c>
      <c r="AF6" s="67">
        <f t="shared" si="1"/>
        <v>2</v>
      </c>
      <c r="AG6" s="67">
        <f t="shared" si="2"/>
        <v>2</v>
      </c>
      <c r="AH6" s="67">
        <f t="shared" si="3"/>
        <v>2</v>
      </c>
      <c r="AI6" s="67">
        <f t="shared" si="4"/>
        <v>2</v>
      </c>
      <c r="AJ6" s="67">
        <f t="shared" si="5"/>
        <v>2</v>
      </c>
      <c r="AK6" s="67">
        <f t="shared" si="6"/>
        <v>2</v>
      </c>
      <c r="AL6" s="67">
        <f t="shared" si="7"/>
        <v>3</v>
      </c>
      <c r="AM6" s="67">
        <f t="shared" si="8"/>
        <v>3</v>
      </c>
      <c r="AN6" s="67">
        <f t="shared" si="9"/>
        <v>1</v>
      </c>
      <c r="AO6" s="67">
        <f t="shared" si="10"/>
        <v>2</v>
      </c>
      <c r="AP6" s="67">
        <f t="shared" si="11"/>
        <v>1</v>
      </c>
      <c r="AQ6" s="67">
        <f t="shared" si="12"/>
        <v>1</v>
      </c>
      <c r="AR6" s="67">
        <f t="shared" si="13"/>
        <v>9</v>
      </c>
      <c r="AS6" s="67">
        <f t="shared" si="14"/>
        <v>9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27086</v>
      </c>
      <c r="D7" s="217" t="str">
        <f>input1!D7</f>
        <v>นายเดชอนันต์  เรืองเดช</v>
      </c>
      <c r="E7" s="49" t="s">
        <v>51</v>
      </c>
      <c r="F7" s="152">
        <v>3</v>
      </c>
      <c r="G7" s="191">
        <v>1</v>
      </c>
      <c r="H7" s="192">
        <v>1</v>
      </c>
      <c r="I7" s="192">
        <v>3</v>
      </c>
      <c r="J7" s="193">
        <v>1</v>
      </c>
      <c r="K7" s="191">
        <v>3</v>
      </c>
      <c r="L7" s="192">
        <v>2</v>
      </c>
      <c r="M7" s="192">
        <v>1</v>
      </c>
      <c r="N7" s="180">
        <v>3</v>
      </c>
      <c r="O7" s="194">
        <v>1</v>
      </c>
      <c r="P7" s="195">
        <v>3</v>
      </c>
      <c r="Q7" s="180">
        <v>1</v>
      </c>
      <c r="R7" s="180">
        <v>1</v>
      </c>
      <c r="S7" s="180">
        <v>3</v>
      </c>
      <c r="T7" s="196">
        <v>1</v>
      </c>
      <c r="U7" s="149">
        <v>2</v>
      </c>
      <c r="V7" s="180">
        <v>2</v>
      </c>
      <c r="W7" s="180">
        <v>1</v>
      </c>
      <c r="X7" s="180">
        <v>1</v>
      </c>
      <c r="Y7" s="194">
        <v>3</v>
      </c>
      <c r="Z7" s="195">
        <v>2</v>
      </c>
      <c r="AA7" s="180">
        <v>1</v>
      </c>
      <c r="AB7" s="180">
        <v>3</v>
      </c>
      <c r="AC7" s="180">
        <v>1</v>
      </c>
      <c r="AD7" s="196">
        <v>3</v>
      </c>
      <c r="AE7" s="67">
        <f t="shared" si="0"/>
        <v>1</v>
      </c>
      <c r="AF7" s="67">
        <f t="shared" si="1"/>
        <v>1</v>
      </c>
      <c r="AG7" s="67">
        <f t="shared" si="2"/>
        <v>2</v>
      </c>
      <c r="AH7" s="67">
        <f t="shared" si="3"/>
        <v>1</v>
      </c>
      <c r="AI7" s="67">
        <f t="shared" si="4"/>
        <v>1</v>
      </c>
      <c r="AJ7" s="67">
        <f t="shared" si="5"/>
        <v>2</v>
      </c>
      <c r="AK7" s="67">
        <f t="shared" si="6"/>
        <v>1</v>
      </c>
      <c r="AL7" s="67">
        <f t="shared" si="7"/>
        <v>1</v>
      </c>
      <c r="AM7" s="67">
        <f t="shared" si="8"/>
        <v>1</v>
      </c>
      <c r="AN7" s="67">
        <f t="shared" si="9"/>
        <v>1</v>
      </c>
      <c r="AO7" s="67">
        <f t="shared" si="10"/>
        <v>1</v>
      </c>
      <c r="AP7" s="67">
        <f t="shared" si="11"/>
        <v>4</v>
      </c>
      <c r="AQ7" s="67">
        <f t="shared" si="12"/>
        <v>4</v>
      </c>
      <c r="AR7" s="67">
        <f t="shared" si="13"/>
        <v>9</v>
      </c>
      <c r="AS7" s="67">
        <f t="shared" si="14"/>
        <v>9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27087</v>
      </c>
      <c r="D8" s="217" t="str">
        <f>input1!D8</f>
        <v>นายทินภัทร  บัวผัด</v>
      </c>
      <c r="E8" s="49" t="s">
        <v>51</v>
      </c>
      <c r="F8" s="152">
        <v>3</v>
      </c>
      <c r="G8" s="191">
        <v>1</v>
      </c>
      <c r="H8" s="192">
        <v>1</v>
      </c>
      <c r="I8" s="192">
        <v>2</v>
      </c>
      <c r="J8" s="193">
        <v>1</v>
      </c>
      <c r="K8" s="191">
        <v>1</v>
      </c>
      <c r="L8" s="192">
        <v>2</v>
      </c>
      <c r="M8" s="192">
        <v>1</v>
      </c>
      <c r="N8" s="180">
        <v>2</v>
      </c>
      <c r="O8" s="194">
        <v>1</v>
      </c>
      <c r="P8" s="195">
        <v>3</v>
      </c>
      <c r="Q8" s="180">
        <v>1</v>
      </c>
      <c r="R8" s="180">
        <v>1</v>
      </c>
      <c r="S8" s="180">
        <v>2</v>
      </c>
      <c r="T8" s="196">
        <v>1</v>
      </c>
      <c r="U8" s="149">
        <v>1</v>
      </c>
      <c r="V8" s="180">
        <v>1</v>
      </c>
      <c r="W8" s="180">
        <v>3</v>
      </c>
      <c r="X8" s="180">
        <v>1</v>
      </c>
      <c r="Y8" s="194">
        <v>2</v>
      </c>
      <c r="Z8" s="195">
        <v>2</v>
      </c>
      <c r="AA8" s="180">
        <v>1</v>
      </c>
      <c r="AB8" s="180">
        <v>2</v>
      </c>
      <c r="AC8" s="180">
        <v>1</v>
      </c>
      <c r="AD8" s="196">
        <v>1</v>
      </c>
      <c r="AE8" s="67">
        <f t="shared" si="0"/>
        <v>0</v>
      </c>
      <c r="AF8" s="67" t="str">
        <f t="shared" si="1"/>
        <v>0</v>
      </c>
      <c r="AG8" s="67">
        <f t="shared" si="2"/>
        <v>2</v>
      </c>
      <c r="AH8" s="67">
        <f t="shared" si="3"/>
        <v>3</v>
      </c>
      <c r="AI8" s="67">
        <f t="shared" si="4"/>
        <v>3</v>
      </c>
      <c r="AJ8" s="67">
        <f t="shared" si="5"/>
        <v>2</v>
      </c>
      <c r="AK8" s="67">
        <f t="shared" si="6"/>
        <v>3</v>
      </c>
      <c r="AL8" s="67">
        <f t="shared" si="7"/>
        <v>3</v>
      </c>
      <c r="AM8" s="67">
        <f t="shared" si="8"/>
        <v>3</v>
      </c>
      <c r="AN8" s="67">
        <f t="shared" si="9"/>
        <v>1</v>
      </c>
      <c r="AO8" s="67">
        <f t="shared" si="10"/>
        <v>2</v>
      </c>
      <c r="AP8" s="67">
        <f t="shared" si="11"/>
        <v>2</v>
      </c>
      <c r="AQ8" s="67">
        <f t="shared" si="12"/>
        <v>2</v>
      </c>
      <c r="AR8" s="67">
        <f t="shared" si="13"/>
        <v>5</v>
      </c>
      <c r="AS8" s="67">
        <f t="shared" si="14"/>
        <v>5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27128</v>
      </c>
      <c r="D9" s="217" t="str">
        <f>input1!D9</f>
        <v>นายณัฐนันท์  นามเขตต์</v>
      </c>
      <c r="E9" s="49" t="s">
        <v>51</v>
      </c>
      <c r="F9" s="152">
        <v>3</v>
      </c>
      <c r="G9" s="191">
        <v>1</v>
      </c>
      <c r="H9" s="192">
        <v>1</v>
      </c>
      <c r="I9" s="192">
        <v>3</v>
      </c>
      <c r="J9" s="193">
        <v>1</v>
      </c>
      <c r="K9" s="191">
        <v>1</v>
      </c>
      <c r="L9" s="192">
        <v>3</v>
      </c>
      <c r="M9" s="192">
        <v>3</v>
      </c>
      <c r="N9" s="180">
        <v>3</v>
      </c>
      <c r="O9" s="194">
        <v>1</v>
      </c>
      <c r="P9" s="195">
        <v>3</v>
      </c>
      <c r="Q9" s="180">
        <v>1</v>
      </c>
      <c r="R9" s="180">
        <v>1</v>
      </c>
      <c r="S9" s="180">
        <v>3</v>
      </c>
      <c r="T9" s="196">
        <v>1</v>
      </c>
      <c r="U9" s="149">
        <v>1</v>
      </c>
      <c r="V9" s="180">
        <v>3</v>
      </c>
      <c r="W9" s="180">
        <v>1</v>
      </c>
      <c r="X9" s="180">
        <v>1</v>
      </c>
      <c r="Y9" s="194">
        <v>3</v>
      </c>
      <c r="Z9" s="195">
        <v>3</v>
      </c>
      <c r="AA9" s="180">
        <v>1</v>
      </c>
      <c r="AB9" s="180">
        <v>1</v>
      </c>
      <c r="AC9" s="180">
        <v>1</v>
      </c>
      <c r="AD9" s="196">
        <v>3</v>
      </c>
      <c r="AE9" s="67">
        <f t="shared" si="0"/>
        <v>2</v>
      </c>
      <c r="AF9" s="67">
        <f t="shared" si="1"/>
        <v>2</v>
      </c>
      <c r="AG9" s="67">
        <f t="shared" si="2"/>
        <v>1</v>
      </c>
      <c r="AH9" s="67">
        <f t="shared" si="3"/>
        <v>0</v>
      </c>
      <c r="AI9" s="67" t="str">
        <f t="shared" si="4"/>
        <v>0</v>
      </c>
      <c r="AJ9" s="67">
        <f t="shared" si="5"/>
        <v>1</v>
      </c>
      <c r="AK9" s="67">
        <f t="shared" si="6"/>
        <v>1</v>
      </c>
      <c r="AL9" s="67">
        <f t="shared" si="7"/>
        <v>0</v>
      </c>
      <c r="AM9" s="67" t="str">
        <f t="shared" si="8"/>
        <v>0</v>
      </c>
      <c r="AN9" s="67">
        <f t="shared" si="9"/>
        <v>1</v>
      </c>
      <c r="AO9" s="67">
        <f t="shared" si="10"/>
        <v>1</v>
      </c>
      <c r="AP9" s="67">
        <f t="shared" si="11"/>
        <v>0</v>
      </c>
      <c r="AQ9" s="67" t="str">
        <f t="shared" si="12"/>
        <v>0</v>
      </c>
      <c r="AR9" s="67">
        <f t="shared" si="13"/>
        <v>10</v>
      </c>
      <c r="AS9" s="67">
        <f t="shared" si="14"/>
        <v>10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27132</v>
      </c>
      <c r="D10" s="217" t="str">
        <f>input1!D10</f>
        <v>นายพรภวิษย์  เมี่ยงหอม</v>
      </c>
      <c r="E10" s="49" t="s">
        <v>51</v>
      </c>
      <c r="F10" s="152">
        <v>3</v>
      </c>
      <c r="G10" s="191">
        <v>3</v>
      </c>
      <c r="H10" s="192">
        <v>3</v>
      </c>
      <c r="I10" s="192">
        <v>3</v>
      </c>
      <c r="J10" s="193">
        <v>1</v>
      </c>
      <c r="K10" s="191">
        <v>1</v>
      </c>
      <c r="L10" s="192">
        <v>3</v>
      </c>
      <c r="M10" s="192">
        <v>3</v>
      </c>
      <c r="N10" s="180">
        <v>2</v>
      </c>
      <c r="O10" s="194">
        <v>3</v>
      </c>
      <c r="P10" s="195">
        <v>3</v>
      </c>
      <c r="Q10" s="180">
        <v>1</v>
      </c>
      <c r="R10" s="180">
        <v>1</v>
      </c>
      <c r="S10" s="180">
        <v>3</v>
      </c>
      <c r="T10" s="196">
        <v>3</v>
      </c>
      <c r="U10" s="149">
        <v>3</v>
      </c>
      <c r="V10" s="180">
        <v>3</v>
      </c>
      <c r="W10" s="180">
        <v>1</v>
      </c>
      <c r="X10" s="180">
        <v>1</v>
      </c>
      <c r="Y10" s="194">
        <v>3</v>
      </c>
      <c r="Z10" s="195">
        <v>3</v>
      </c>
      <c r="AA10" s="180">
        <v>1</v>
      </c>
      <c r="AB10" s="180">
        <v>3</v>
      </c>
      <c r="AC10" s="180">
        <v>1</v>
      </c>
      <c r="AD10" s="196">
        <v>3</v>
      </c>
      <c r="AE10" s="67">
        <f t="shared" si="0"/>
        <v>6</v>
      </c>
      <c r="AF10" s="67">
        <f t="shared" si="1"/>
        <v>6</v>
      </c>
      <c r="AG10" s="67">
        <f t="shared" si="2"/>
        <v>1</v>
      </c>
      <c r="AH10" s="67">
        <f t="shared" si="3"/>
        <v>0</v>
      </c>
      <c r="AI10" s="67" t="str">
        <f t="shared" si="4"/>
        <v>0</v>
      </c>
      <c r="AJ10" s="67">
        <f t="shared" si="5"/>
        <v>1</v>
      </c>
      <c r="AK10" s="67">
        <f t="shared" si="6"/>
        <v>1</v>
      </c>
      <c r="AL10" s="67">
        <f t="shared" si="7"/>
        <v>6</v>
      </c>
      <c r="AM10" s="67">
        <f t="shared" si="8"/>
        <v>6</v>
      </c>
      <c r="AN10" s="67">
        <f t="shared" si="9"/>
        <v>1</v>
      </c>
      <c r="AO10" s="67">
        <f t="shared" si="10"/>
        <v>1</v>
      </c>
      <c r="AP10" s="67">
        <f t="shared" si="11"/>
        <v>2</v>
      </c>
      <c r="AQ10" s="67">
        <f t="shared" si="12"/>
        <v>2</v>
      </c>
      <c r="AR10" s="67">
        <f t="shared" si="13"/>
        <v>9</v>
      </c>
      <c r="AS10" s="67">
        <f t="shared" si="14"/>
        <v>9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27139</v>
      </c>
      <c r="D11" s="217" t="str">
        <f>input1!D11</f>
        <v>นายวิศรุจน์  ฟองจำ</v>
      </c>
      <c r="E11" s="49" t="s">
        <v>51</v>
      </c>
      <c r="F11" s="103">
        <v>2</v>
      </c>
      <c r="G11" s="104">
        <v>1</v>
      </c>
      <c r="H11" s="104">
        <v>1</v>
      </c>
      <c r="I11" s="104">
        <v>2</v>
      </c>
      <c r="J11" s="105">
        <v>1</v>
      </c>
      <c r="K11" s="106">
        <v>1</v>
      </c>
      <c r="L11" s="104">
        <v>2</v>
      </c>
      <c r="M11" s="104">
        <v>1</v>
      </c>
      <c r="N11" s="104">
        <v>3</v>
      </c>
      <c r="O11" s="107">
        <v>1</v>
      </c>
      <c r="P11" s="103">
        <v>3</v>
      </c>
      <c r="Q11" s="104">
        <v>1</v>
      </c>
      <c r="R11" s="104">
        <v>1</v>
      </c>
      <c r="S11" s="104">
        <v>2</v>
      </c>
      <c r="T11" s="105">
        <v>1</v>
      </c>
      <c r="U11" s="106">
        <v>2</v>
      </c>
      <c r="V11" s="104">
        <v>3</v>
      </c>
      <c r="W11" s="104">
        <v>1</v>
      </c>
      <c r="X11" s="104">
        <v>1</v>
      </c>
      <c r="Y11" s="107">
        <v>2</v>
      </c>
      <c r="Z11" s="103">
        <v>3</v>
      </c>
      <c r="AA11" s="104">
        <v>1</v>
      </c>
      <c r="AB11" s="104">
        <v>3</v>
      </c>
      <c r="AC11" s="104">
        <v>1</v>
      </c>
      <c r="AD11" s="105">
        <v>3</v>
      </c>
      <c r="AE11" s="67">
        <f t="shared" si="0"/>
        <v>1</v>
      </c>
      <c r="AF11" s="67">
        <f t="shared" si="1"/>
        <v>1</v>
      </c>
      <c r="AG11" s="67">
        <f t="shared" si="2"/>
        <v>2</v>
      </c>
      <c r="AH11" s="67">
        <f t="shared" si="3"/>
        <v>1</v>
      </c>
      <c r="AI11" s="67">
        <f t="shared" si="4"/>
        <v>1</v>
      </c>
      <c r="AJ11" s="67">
        <f t="shared" si="5"/>
        <v>1</v>
      </c>
      <c r="AK11" s="67">
        <f t="shared" si="6"/>
        <v>1</v>
      </c>
      <c r="AL11" s="67">
        <f t="shared" si="7"/>
        <v>0</v>
      </c>
      <c r="AM11" s="67" t="str">
        <f t="shared" si="8"/>
        <v>0</v>
      </c>
      <c r="AN11" s="67">
        <f t="shared" si="9"/>
        <v>1</v>
      </c>
      <c r="AO11" s="67">
        <f t="shared" si="10"/>
        <v>2</v>
      </c>
      <c r="AP11" s="67">
        <f t="shared" si="11"/>
        <v>3</v>
      </c>
      <c r="AQ11" s="67">
        <f t="shared" si="12"/>
        <v>3</v>
      </c>
      <c r="AR11" s="67">
        <f t="shared" si="13"/>
        <v>7</v>
      </c>
      <c r="AS11" s="67">
        <f t="shared" si="14"/>
        <v>7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27140</v>
      </c>
      <c r="D12" s="217" t="str">
        <f>input1!D12</f>
        <v>นายสพลดนัย  ปินตา</v>
      </c>
      <c r="E12" s="49" t="s">
        <v>51</v>
      </c>
      <c r="F12" s="103">
        <v>2</v>
      </c>
      <c r="G12" s="104">
        <v>2</v>
      </c>
      <c r="H12" s="104">
        <v>3</v>
      </c>
      <c r="I12" s="104">
        <v>3</v>
      </c>
      <c r="J12" s="105">
        <v>1</v>
      </c>
      <c r="K12" s="106">
        <v>1</v>
      </c>
      <c r="L12" s="104">
        <v>3</v>
      </c>
      <c r="M12" s="104">
        <v>1</v>
      </c>
      <c r="N12" s="104">
        <v>3</v>
      </c>
      <c r="O12" s="107">
        <v>1</v>
      </c>
      <c r="P12" s="103">
        <v>3</v>
      </c>
      <c r="Q12" s="104">
        <v>1</v>
      </c>
      <c r="R12" s="104">
        <v>3</v>
      </c>
      <c r="S12" s="104">
        <v>2</v>
      </c>
      <c r="T12" s="105">
        <v>1</v>
      </c>
      <c r="U12" s="106">
        <v>1</v>
      </c>
      <c r="V12" s="104">
        <v>3</v>
      </c>
      <c r="W12" s="104">
        <v>1</v>
      </c>
      <c r="X12" s="104">
        <v>1</v>
      </c>
      <c r="Y12" s="107">
        <v>2</v>
      </c>
      <c r="Z12" s="103">
        <v>3</v>
      </c>
      <c r="AA12" s="104">
        <v>1</v>
      </c>
      <c r="AB12" s="104">
        <v>2</v>
      </c>
      <c r="AC12" s="104">
        <v>1</v>
      </c>
      <c r="AD12" s="105">
        <v>3</v>
      </c>
      <c r="AE12" s="67">
        <f t="shared" si="0"/>
        <v>4</v>
      </c>
      <c r="AF12" s="67">
        <f t="shared" si="1"/>
        <v>4</v>
      </c>
      <c r="AG12" s="67">
        <f t="shared" si="2"/>
        <v>1</v>
      </c>
      <c r="AH12" s="67">
        <f t="shared" si="3"/>
        <v>0</v>
      </c>
      <c r="AI12" s="67" t="str">
        <f t="shared" si="4"/>
        <v>0</v>
      </c>
      <c r="AJ12" s="67">
        <f t="shared" si="5"/>
        <v>1</v>
      </c>
      <c r="AK12" s="67">
        <f t="shared" si="6"/>
        <v>1</v>
      </c>
      <c r="AL12" s="67">
        <f t="shared" si="7"/>
        <v>1</v>
      </c>
      <c r="AM12" s="67">
        <f t="shared" si="8"/>
        <v>1</v>
      </c>
      <c r="AN12" s="67">
        <f t="shared" si="9"/>
        <v>1</v>
      </c>
      <c r="AO12" s="67">
        <f t="shared" si="10"/>
        <v>2</v>
      </c>
      <c r="AP12" s="67">
        <f t="shared" si="11"/>
        <v>2</v>
      </c>
      <c r="AQ12" s="67">
        <f t="shared" si="12"/>
        <v>2</v>
      </c>
      <c r="AR12" s="67">
        <f t="shared" si="13"/>
        <v>8</v>
      </c>
      <c r="AS12" s="67">
        <f t="shared" si="14"/>
        <v>8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27146</v>
      </c>
      <c r="D13" s="217" t="str">
        <f>input1!D13</f>
        <v>นายอิศรานนท์  หวานเสียง</v>
      </c>
      <c r="E13" s="49" t="s">
        <v>51</v>
      </c>
      <c r="F13" s="103">
        <v>3</v>
      </c>
      <c r="G13" s="104">
        <v>3</v>
      </c>
      <c r="H13" s="104">
        <v>1</v>
      </c>
      <c r="I13" s="104">
        <v>2</v>
      </c>
      <c r="J13" s="105">
        <v>1</v>
      </c>
      <c r="K13" s="106">
        <v>2</v>
      </c>
      <c r="L13" s="104">
        <v>2</v>
      </c>
      <c r="M13" s="104">
        <v>2</v>
      </c>
      <c r="N13" s="104">
        <v>2</v>
      </c>
      <c r="O13" s="107">
        <v>1</v>
      </c>
      <c r="P13" s="103">
        <v>1</v>
      </c>
      <c r="Q13" s="104">
        <v>1</v>
      </c>
      <c r="R13" s="104">
        <v>1</v>
      </c>
      <c r="S13" s="104">
        <v>2</v>
      </c>
      <c r="T13" s="105">
        <v>2</v>
      </c>
      <c r="U13" s="106">
        <v>2</v>
      </c>
      <c r="V13" s="104">
        <v>2</v>
      </c>
      <c r="W13" s="104">
        <v>2</v>
      </c>
      <c r="X13" s="104">
        <v>2</v>
      </c>
      <c r="Y13" s="107">
        <v>2</v>
      </c>
      <c r="Z13" s="103">
        <v>2</v>
      </c>
      <c r="AA13" s="104">
        <v>1</v>
      </c>
      <c r="AB13" s="104">
        <v>2</v>
      </c>
      <c r="AC13" s="104">
        <v>1</v>
      </c>
      <c r="AD13" s="105">
        <v>2</v>
      </c>
      <c r="AE13" s="67">
        <f t="shared" si="0"/>
        <v>2</v>
      </c>
      <c r="AF13" s="67">
        <f t="shared" si="1"/>
        <v>2</v>
      </c>
      <c r="AG13" s="67">
        <f t="shared" si="2"/>
        <v>2</v>
      </c>
      <c r="AH13" s="67">
        <f t="shared" si="3"/>
        <v>2</v>
      </c>
      <c r="AI13" s="67">
        <f t="shared" si="4"/>
        <v>2</v>
      </c>
      <c r="AJ13" s="67">
        <f t="shared" si="5"/>
        <v>2</v>
      </c>
      <c r="AK13" s="67">
        <f t="shared" si="6"/>
        <v>2</v>
      </c>
      <c r="AL13" s="67">
        <f t="shared" si="7"/>
        <v>5</v>
      </c>
      <c r="AM13" s="67">
        <f t="shared" si="8"/>
        <v>5</v>
      </c>
      <c r="AN13" s="67">
        <f t="shared" si="9"/>
        <v>3</v>
      </c>
      <c r="AO13" s="67">
        <f t="shared" si="10"/>
        <v>2</v>
      </c>
      <c r="AP13" s="67">
        <f t="shared" si="11"/>
        <v>6</v>
      </c>
      <c r="AQ13" s="67">
        <f t="shared" si="12"/>
        <v>6</v>
      </c>
      <c r="AR13" s="67">
        <f t="shared" si="13"/>
        <v>6</v>
      </c>
      <c r="AS13" s="67">
        <f t="shared" si="14"/>
        <v>6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27178</v>
      </c>
      <c r="D14" s="217" t="str">
        <f>input1!D14</f>
        <v>นายวีรภัทร  พรมเสน</v>
      </c>
      <c r="E14" s="49" t="s">
        <v>51</v>
      </c>
      <c r="F14" s="38">
        <v>3</v>
      </c>
      <c r="G14" s="8">
        <v>1</v>
      </c>
      <c r="H14" s="8">
        <v>1</v>
      </c>
      <c r="I14" s="8">
        <v>3</v>
      </c>
      <c r="J14" s="54">
        <v>1</v>
      </c>
      <c r="K14" s="52">
        <v>1</v>
      </c>
      <c r="L14" s="8">
        <v>3</v>
      </c>
      <c r="M14" s="8">
        <v>1</v>
      </c>
      <c r="N14" s="8">
        <v>3</v>
      </c>
      <c r="O14" s="18">
        <v>1</v>
      </c>
      <c r="P14" s="38">
        <v>3</v>
      </c>
      <c r="Q14" s="8">
        <v>1</v>
      </c>
      <c r="R14" s="8">
        <v>1</v>
      </c>
      <c r="S14" s="8">
        <v>3</v>
      </c>
      <c r="T14" s="54">
        <v>1</v>
      </c>
      <c r="U14" s="52">
        <v>1</v>
      </c>
      <c r="V14" s="8">
        <v>3</v>
      </c>
      <c r="W14" s="8">
        <v>1</v>
      </c>
      <c r="X14" s="8">
        <v>1</v>
      </c>
      <c r="Y14" s="18">
        <v>3</v>
      </c>
      <c r="Z14" s="38">
        <v>3</v>
      </c>
      <c r="AA14" s="8">
        <v>1</v>
      </c>
      <c r="AB14" s="8">
        <v>2</v>
      </c>
      <c r="AC14" s="8">
        <v>1</v>
      </c>
      <c r="AD14" s="18">
        <v>3</v>
      </c>
      <c r="AE14" s="67">
        <f t="shared" si="0"/>
        <v>0</v>
      </c>
      <c r="AF14" s="67" t="str">
        <f t="shared" si="1"/>
        <v>0</v>
      </c>
      <c r="AG14" s="67">
        <f t="shared" si="2"/>
        <v>1</v>
      </c>
      <c r="AH14" s="67">
        <f t="shared" si="3"/>
        <v>0</v>
      </c>
      <c r="AI14" s="67" t="str">
        <f t="shared" si="4"/>
        <v>0</v>
      </c>
      <c r="AJ14" s="67">
        <f t="shared" si="5"/>
        <v>1</v>
      </c>
      <c r="AK14" s="67">
        <f t="shared" si="6"/>
        <v>1</v>
      </c>
      <c r="AL14" s="67">
        <f t="shared" si="7"/>
        <v>0</v>
      </c>
      <c r="AM14" s="67" t="str">
        <f t="shared" si="8"/>
        <v>0</v>
      </c>
      <c r="AN14" s="67">
        <f t="shared" si="9"/>
        <v>1</v>
      </c>
      <c r="AO14" s="67">
        <f t="shared" si="10"/>
        <v>1</v>
      </c>
      <c r="AP14" s="67">
        <f t="shared" si="11"/>
        <v>1</v>
      </c>
      <c r="AQ14" s="67">
        <f t="shared" si="12"/>
        <v>1</v>
      </c>
      <c r="AR14" s="67">
        <f t="shared" si="13"/>
        <v>10</v>
      </c>
      <c r="AS14" s="67">
        <f t="shared" si="14"/>
        <v>10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27219</v>
      </c>
      <c r="D15" s="217" t="str">
        <f>input1!D15</f>
        <v>นายจักรพรรณ  วงค์ปัญญา</v>
      </c>
      <c r="E15" s="49" t="s">
        <v>52</v>
      </c>
      <c r="F15" s="38">
        <v>3</v>
      </c>
      <c r="G15" s="8">
        <v>1</v>
      </c>
      <c r="H15" s="8">
        <v>1</v>
      </c>
      <c r="I15" s="8">
        <v>3</v>
      </c>
      <c r="J15" s="54">
        <v>1</v>
      </c>
      <c r="K15" s="52">
        <v>1</v>
      </c>
      <c r="L15" s="8">
        <v>2</v>
      </c>
      <c r="M15" s="8">
        <v>1</v>
      </c>
      <c r="N15" s="8">
        <v>2</v>
      </c>
      <c r="O15" s="18">
        <v>1</v>
      </c>
      <c r="P15" s="38">
        <v>3</v>
      </c>
      <c r="Q15" s="8">
        <v>1</v>
      </c>
      <c r="R15" s="8">
        <v>1</v>
      </c>
      <c r="S15" s="8">
        <v>2</v>
      </c>
      <c r="T15" s="54">
        <v>2</v>
      </c>
      <c r="U15" s="52">
        <v>1</v>
      </c>
      <c r="V15" s="8">
        <v>3</v>
      </c>
      <c r="W15" s="8">
        <v>2</v>
      </c>
      <c r="X15" s="8">
        <v>1</v>
      </c>
      <c r="Y15" s="18">
        <v>3</v>
      </c>
      <c r="Z15" s="38">
        <v>2</v>
      </c>
      <c r="AA15" s="8">
        <v>1</v>
      </c>
      <c r="AB15" s="8">
        <v>3</v>
      </c>
      <c r="AC15" s="8">
        <v>1</v>
      </c>
      <c r="AD15" s="18">
        <v>2</v>
      </c>
      <c r="AE15" s="67">
        <f t="shared" si="0"/>
        <v>0</v>
      </c>
      <c r="AF15" s="67" t="str">
        <f t="shared" si="1"/>
        <v>0</v>
      </c>
      <c r="AG15" s="67">
        <f t="shared" si="2"/>
        <v>2</v>
      </c>
      <c r="AH15" s="67">
        <f t="shared" si="3"/>
        <v>2</v>
      </c>
      <c r="AI15" s="67">
        <f t="shared" si="4"/>
        <v>2</v>
      </c>
      <c r="AJ15" s="67">
        <f t="shared" si="5"/>
        <v>2</v>
      </c>
      <c r="AK15" s="67">
        <f t="shared" si="6"/>
        <v>2</v>
      </c>
      <c r="AL15" s="67">
        <f t="shared" si="7"/>
        <v>3</v>
      </c>
      <c r="AM15" s="67">
        <f t="shared" si="8"/>
        <v>3</v>
      </c>
      <c r="AN15" s="67">
        <f t="shared" si="9"/>
        <v>1</v>
      </c>
      <c r="AO15" s="67">
        <f t="shared" si="10"/>
        <v>2</v>
      </c>
      <c r="AP15" s="67">
        <f t="shared" si="11"/>
        <v>3</v>
      </c>
      <c r="AQ15" s="67">
        <f t="shared" si="12"/>
        <v>3</v>
      </c>
      <c r="AR15" s="67">
        <f t="shared" si="13"/>
        <v>9</v>
      </c>
      <c r="AS15" s="67">
        <f t="shared" si="14"/>
        <v>9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27269</v>
      </c>
      <c r="D16" s="217" t="str">
        <f>input1!D16</f>
        <v>นายปวริศ  ยาเย็น</v>
      </c>
      <c r="E16" s="49" t="s">
        <v>52</v>
      </c>
      <c r="F16" s="38">
        <v>2</v>
      </c>
      <c r="G16" s="8">
        <v>3</v>
      </c>
      <c r="H16" s="8">
        <v>2</v>
      </c>
      <c r="I16" s="8">
        <v>2</v>
      </c>
      <c r="J16" s="54">
        <v>1</v>
      </c>
      <c r="K16" s="52">
        <v>2</v>
      </c>
      <c r="L16" s="8">
        <v>2</v>
      </c>
      <c r="M16" s="8">
        <v>1</v>
      </c>
      <c r="N16" s="8">
        <v>2</v>
      </c>
      <c r="O16" s="18">
        <v>1</v>
      </c>
      <c r="P16" s="38">
        <v>3</v>
      </c>
      <c r="Q16" s="8">
        <v>1</v>
      </c>
      <c r="R16" s="8">
        <v>1</v>
      </c>
      <c r="S16" s="8">
        <v>2</v>
      </c>
      <c r="T16" s="54">
        <v>2</v>
      </c>
      <c r="U16" s="52">
        <v>1</v>
      </c>
      <c r="V16" s="8">
        <v>3</v>
      </c>
      <c r="W16" s="8">
        <v>1</v>
      </c>
      <c r="X16" s="8">
        <v>1</v>
      </c>
      <c r="Y16" s="18">
        <v>2</v>
      </c>
      <c r="Z16" s="38">
        <v>2</v>
      </c>
      <c r="AA16" s="8">
        <v>1</v>
      </c>
      <c r="AB16" s="8">
        <v>1</v>
      </c>
      <c r="AC16" s="8">
        <v>1</v>
      </c>
      <c r="AD16" s="18">
        <v>2</v>
      </c>
      <c r="AE16" s="67">
        <f t="shared" si="0"/>
        <v>1</v>
      </c>
      <c r="AF16" s="67">
        <f t="shared" si="1"/>
        <v>1</v>
      </c>
      <c r="AG16" s="67">
        <f t="shared" si="2"/>
        <v>2</v>
      </c>
      <c r="AH16" s="67">
        <f t="shared" si="3"/>
        <v>1</v>
      </c>
      <c r="AI16" s="67">
        <f t="shared" si="4"/>
        <v>1</v>
      </c>
      <c r="AJ16" s="67">
        <f t="shared" si="5"/>
        <v>2</v>
      </c>
      <c r="AK16" s="67">
        <f t="shared" si="6"/>
        <v>2</v>
      </c>
      <c r="AL16" s="67">
        <f t="shared" si="7"/>
        <v>5</v>
      </c>
      <c r="AM16" s="67">
        <f t="shared" si="8"/>
        <v>5</v>
      </c>
      <c r="AN16" s="67">
        <f t="shared" si="9"/>
        <v>1</v>
      </c>
      <c r="AO16" s="67">
        <f t="shared" si="10"/>
        <v>2</v>
      </c>
      <c r="AP16" s="67">
        <f t="shared" si="11"/>
        <v>2</v>
      </c>
      <c r="AQ16" s="67">
        <f t="shared" si="12"/>
        <v>2</v>
      </c>
      <c r="AR16" s="67">
        <f t="shared" si="13"/>
        <v>6</v>
      </c>
      <c r="AS16" s="67">
        <f t="shared" si="14"/>
        <v>6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27275</v>
      </c>
      <c r="D17" s="217" t="str">
        <f>input1!D17</f>
        <v>นายวทัญญู  คนดี</v>
      </c>
      <c r="E17" s="49" t="s">
        <v>52</v>
      </c>
      <c r="F17" s="38">
        <v>3</v>
      </c>
      <c r="G17" s="8">
        <v>3</v>
      </c>
      <c r="H17" s="8">
        <v>1</v>
      </c>
      <c r="I17" s="8">
        <v>3</v>
      </c>
      <c r="J17" s="54">
        <v>1</v>
      </c>
      <c r="K17" s="52">
        <v>2</v>
      </c>
      <c r="L17" s="8">
        <v>2</v>
      </c>
      <c r="M17" s="8">
        <v>1</v>
      </c>
      <c r="N17" s="8">
        <v>3</v>
      </c>
      <c r="O17" s="18">
        <v>1</v>
      </c>
      <c r="P17" s="38">
        <v>3</v>
      </c>
      <c r="Q17" s="8">
        <v>1</v>
      </c>
      <c r="R17" s="8">
        <v>1</v>
      </c>
      <c r="S17" s="8">
        <v>2</v>
      </c>
      <c r="T17" s="54">
        <v>2</v>
      </c>
      <c r="U17" s="52">
        <v>2</v>
      </c>
      <c r="V17" s="8">
        <v>3</v>
      </c>
      <c r="W17" s="8">
        <v>1</v>
      </c>
      <c r="X17" s="8">
        <v>1</v>
      </c>
      <c r="Y17" s="18">
        <v>3</v>
      </c>
      <c r="Z17" s="38">
        <v>3</v>
      </c>
      <c r="AA17" s="8">
        <v>1</v>
      </c>
      <c r="AB17" s="8">
        <v>3</v>
      </c>
      <c r="AC17" s="8">
        <v>1</v>
      </c>
      <c r="AD17" s="18">
        <v>2</v>
      </c>
      <c r="AE17" s="67">
        <f t="shared" si="0"/>
        <v>1</v>
      </c>
      <c r="AF17" s="67">
        <f t="shared" si="1"/>
        <v>1</v>
      </c>
      <c r="AG17" s="67">
        <f t="shared" si="2"/>
        <v>2</v>
      </c>
      <c r="AH17" s="67">
        <f t="shared" si="3"/>
        <v>1</v>
      </c>
      <c r="AI17" s="67">
        <f t="shared" si="4"/>
        <v>1</v>
      </c>
      <c r="AJ17" s="67">
        <f t="shared" si="5"/>
        <v>1</v>
      </c>
      <c r="AK17" s="67">
        <f t="shared" si="6"/>
        <v>2</v>
      </c>
      <c r="AL17" s="67">
        <f t="shared" si="7"/>
        <v>4</v>
      </c>
      <c r="AM17" s="67">
        <f t="shared" si="8"/>
        <v>4</v>
      </c>
      <c r="AN17" s="67">
        <f t="shared" si="9"/>
        <v>1</v>
      </c>
      <c r="AO17" s="67">
        <f t="shared" si="10"/>
        <v>2</v>
      </c>
      <c r="AP17" s="67">
        <f t="shared" si="11"/>
        <v>4</v>
      </c>
      <c r="AQ17" s="67">
        <f t="shared" si="12"/>
        <v>4</v>
      </c>
      <c r="AR17" s="67">
        <f t="shared" si="13"/>
        <v>10</v>
      </c>
      <c r="AS17" s="67">
        <f t="shared" si="14"/>
        <v>10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27276</v>
      </c>
      <c r="D18" s="217" t="str">
        <f>input1!D18</f>
        <v>นายวีรลักษณ์  โยธาดี</v>
      </c>
      <c r="E18" s="49">
        <f>'[3]input1'!E18</f>
        <v>0</v>
      </c>
      <c r="F18" s="38">
        <v>3</v>
      </c>
      <c r="G18" s="8">
        <v>1</v>
      </c>
      <c r="H18" s="8">
        <v>1</v>
      </c>
      <c r="I18" s="8">
        <v>3</v>
      </c>
      <c r="J18" s="54">
        <v>1</v>
      </c>
      <c r="K18" s="52">
        <v>1</v>
      </c>
      <c r="L18" s="8">
        <v>2</v>
      </c>
      <c r="M18" s="8">
        <v>2</v>
      </c>
      <c r="N18" s="8">
        <v>3</v>
      </c>
      <c r="O18" s="18">
        <v>1</v>
      </c>
      <c r="P18" s="38">
        <v>3</v>
      </c>
      <c r="Q18" s="8">
        <v>1</v>
      </c>
      <c r="R18" s="8">
        <v>1</v>
      </c>
      <c r="S18" s="8">
        <v>3</v>
      </c>
      <c r="T18" s="54">
        <v>1</v>
      </c>
      <c r="U18" s="52">
        <v>1</v>
      </c>
      <c r="V18" s="8">
        <v>3</v>
      </c>
      <c r="W18" s="8">
        <v>1</v>
      </c>
      <c r="X18" s="8">
        <v>1</v>
      </c>
      <c r="Y18" s="18">
        <v>3</v>
      </c>
      <c r="Z18" s="38">
        <v>2</v>
      </c>
      <c r="AA18" s="8">
        <v>1</v>
      </c>
      <c r="AB18" s="8">
        <v>2</v>
      </c>
      <c r="AC18" s="8">
        <v>1</v>
      </c>
      <c r="AD18" s="18">
        <v>3</v>
      </c>
      <c r="AE18" s="67">
        <f t="shared" si="0"/>
        <v>1</v>
      </c>
      <c r="AF18" s="67">
        <f t="shared" si="1"/>
        <v>1</v>
      </c>
      <c r="AG18" s="67">
        <f t="shared" si="2"/>
        <v>2</v>
      </c>
      <c r="AH18" s="67">
        <f t="shared" si="3"/>
        <v>1</v>
      </c>
      <c r="AI18" s="67">
        <f t="shared" si="4"/>
        <v>1</v>
      </c>
      <c r="AJ18" s="67">
        <f t="shared" si="5"/>
        <v>2</v>
      </c>
      <c r="AK18" s="67">
        <f t="shared" si="6"/>
        <v>1</v>
      </c>
      <c r="AL18" s="67">
        <f t="shared" si="7"/>
        <v>1</v>
      </c>
      <c r="AM18" s="67">
        <f t="shared" si="8"/>
        <v>1</v>
      </c>
      <c r="AN18" s="67">
        <f t="shared" si="9"/>
        <v>1</v>
      </c>
      <c r="AO18" s="67">
        <f t="shared" si="10"/>
        <v>1</v>
      </c>
      <c r="AP18" s="67">
        <f t="shared" si="11"/>
        <v>1</v>
      </c>
      <c r="AQ18" s="67">
        <f t="shared" si="12"/>
        <v>1</v>
      </c>
      <c r="AR18" s="67">
        <f t="shared" si="13"/>
        <v>10</v>
      </c>
      <c r="AS18" s="67">
        <f t="shared" si="14"/>
        <v>10</v>
      </c>
    </row>
    <row r="19" spans="1:46" ht="15.75" customHeight="1">
      <c r="A19" s="216">
        <f>input1!A19</f>
        <v>0</v>
      </c>
      <c r="B19" s="49">
        <f>input1!B19</f>
        <v>16</v>
      </c>
      <c r="C19" s="49" t="str">
        <f>input1!C19</f>
        <v>27304</v>
      </c>
      <c r="D19" s="217" t="str">
        <f>input1!D19</f>
        <v>นายจิรทีปต์  วังวล</v>
      </c>
      <c r="E19" s="49" t="s">
        <v>52</v>
      </c>
      <c r="F19" s="38">
        <v>2</v>
      </c>
      <c r="G19" s="8">
        <v>2</v>
      </c>
      <c r="H19" s="8">
        <v>1</v>
      </c>
      <c r="I19" s="8">
        <v>2</v>
      </c>
      <c r="J19" s="54">
        <v>1</v>
      </c>
      <c r="K19" s="52">
        <v>1</v>
      </c>
      <c r="L19" s="8">
        <v>2</v>
      </c>
      <c r="M19" s="8">
        <v>2</v>
      </c>
      <c r="N19" s="8">
        <v>2</v>
      </c>
      <c r="O19" s="18">
        <v>2</v>
      </c>
      <c r="P19" s="38">
        <v>3</v>
      </c>
      <c r="Q19" s="8">
        <v>1</v>
      </c>
      <c r="R19" s="8">
        <v>1</v>
      </c>
      <c r="S19" s="8">
        <v>2</v>
      </c>
      <c r="T19" s="54">
        <v>2</v>
      </c>
      <c r="U19" s="52">
        <v>2</v>
      </c>
      <c r="V19" s="8">
        <v>3</v>
      </c>
      <c r="W19" s="8">
        <v>1</v>
      </c>
      <c r="X19" s="8">
        <v>1</v>
      </c>
      <c r="Y19" s="18">
        <v>2</v>
      </c>
      <c r="Z19" s="38">
        <v>2</v>
      </c>
      <c r="AA19" s="8">
        <v>1</v>
      </c>
      <c r="AB19" s="8">
        <v>2</v>
      </c>
      <c r="AC19" s="8">
        <v>1</v>
      </c>
      <c r="AD19" s="18">
        <v>2</v>
      </c>
      <c r="AE19" s="67">
        <f t="shared" si="0"/>
        <v>2</v>
      </c>
      <c r="AF19" s="67">
        <f t="shared" si="1"/>
        <v>2</v>
      </c>
      <c r="AG19" s="67">
        <f t="shared" si="2"/>
        <v>2</v>
      </c>
      <c r="AH19" s="67">
        <f t="shared" si="3"/>
        <v>1</v>
      </c>
      <c r="AI19" s="67">
        <f t="shared" si="4"/>
        <v>1</v>
      </c>
      <c r="AJ19" s="67">
        <f t="shared" si="5"/>
        <v>2</v>
      </c>
      <c r="AK19" s="67">
        <f t="shared" si="6"/>
        <v>2</v>
      </c>
      <c r="AL19" s="67">
        <f t="shared" si="7"/>
        <v>5</v>
      </c>
      <c r="AM19" s="67">
        <f t="shared" si="8"/>
        <v>5</v>
      </c>
      <c r="AN19" s="67">
        <f t="shared" si="9"/>
        <v>1</v>
      </c>
      <c r="AO19" s="67">
        <f t="shared" si="10"/>
        <v>2</v>
      </c>
      <c r="AP19" s="67">
        <f t="shared" si="11"/>
        <v>2</v>
      </c>
      <c r="AQ19" s="67">
        <f t="shared" si="12"/>
        <v>2</v>
      </c>
      <c r="AR19" s="67">
        <f t="shared" si="13"/>
        <v>6</v>
      </c>
      <c r="AS19" s="67">
        <f t="shared" si="14"/>
        <v>6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27315</v>
      </c>
      <c r="D20" s="217" t="str">
        <f>input1!D20</f>
        <v>นายพร้อมบุญ  อินทร์มาตย์</v>
      </c>
      <c r="E20" s="49" t="s">
        <v>52</v>
      </c>
      <c r="F20" s="38">
        <v>3</v>
      </c>
      <c r="G20" s="8">
        <v>3</v>
      </c>
      <c r="H20" s="8">
        <v>1</v>
      </c>
      <c r="I20" s="8">
        <v>3</v>
      </c>
      <c r="J20" s="54">
        <v>1</v>
      </c>
      <c r="K20" s="52">
        <v>1</v>
      </c>
      <c r="L20" s="8">
        <v>3</v>
      </c>
      <c r="M20" s="8">
        <v>3</v>
      </c>
      <c r="N20" s="8">
        <v>3</v>
      </c>
      <c r="O20" s="18">
        <v>1</v>
      </c>
      <c r="P20" s="38">
        <v>3</v>
      </c>
      <c r="Q20" s="8">
        <v>1</v>
      </c>
      <c r="R20" s="8">
        <v>1</v>
      </c>
      <c r="S20" s="8">
        <v>3</v>
      </c>
      <c r="T20" s="54">
        <v>1</v>
      </c>
      <c r="U20" s="52">
        <v>1</v>
      </c>
      <c r="V20" s="8">
        <v>3</v>
      </c>
      <c r="W20" s="8">
        <v>1</v>
      </c>
      <c r="X20" s="8">
        <v>3</v>
      </c>
      <c r="Y20" s="18">
        <v>3</v>
      </c>
      <c r="Z20" s="38">
        <v>3</v>
      </c>
      <c r="AA20" s="8">
        <v>1</v>
      </c>
      <c r="AB20" s="8">
        <v>2</v>
      </c>
      <c r="AC20" s="8">
        <v>1</v>
      </c>
      <c r="AD20" s="18">
        <v>3</v>
      </c>
      <c r="AE20" s="67">
        <f t="shared" si="0"/>
        <v>2</v>
      </c>
      <c r="AF20" s="67">
        <f t="shared" si="1"/>
        <v>2</v>
      </c>
      <c r="AG20" s="67">
        <f t="shared" si="2"/>
        <v>1</v>
      </c>
      <c r="AH20" s="67">
        <f t="shared" si="3"/>
        <v>0</v>
      </c>
      <c r="AI20" s="67" t="str">
        <f t="shared" si="4"/>
        <v>0</v>
      </c>
      <c r="AJ20" s="67">
        <f t="shared" si="5"/>
        <v>1</v>
      </c>
      <c r="AK20" s="67">
        <f t="shared" si="6"/>
        <v>1</v>
      </c>
      <c r="AL20" s="67">
        <f t="shared" si="7"/>
        <v>2</v>
      </c>
      <c r="AM20" s="67">
        <f t="shared" si="8"/>
        <v>2</v>
      </c>
      <c r="AN20" s="67">
        <f t="shared" si="9"/>
        <v>1</v>
      </c>
      <c r="AO20" s="67">
        <f t="shared" si="10"/>
        <v>1</v>
      </c>
      <c r="AP20" s="67">
        <f t="shared" si="11"/>
        <v>3</v>
      </c>
      <c r="AQ20" s="67">
        <f t="shared" si="12"/>
        <v>3</v>
      </c>
      <c r="AR20" s="67">
        <f t="shared" si="13"/>
        <v>10</v>
      </c>
      <c r="AS20" s="67">
        <f t="shared" si="14"/>
        <v>10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27364</v>
      </c>
      <c r="D21" s="217" t="str">
        <f>input1!D21</f>
        <v>นายพีรพงศ์  เมืองงาม</v>
      </c>
      <c r="E21" s="49" t="s">
        <v>52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27395</v>
      </c>
      <c r="D22" s="217" t="str">
        <f>input1!D22</f>
        <v>นายจักรภัทร  กาศทรง</v>
      </c>
      <c r="E22" s="49" t="s">
        <v>52</v>
      </c>
      <c r="F22" s="103">
        <v>3</v>
      </c>
      <c r="G22" s="104">
        <v>2</v>
      </c>
      <c r="H22" s="104">
        <v>1</v>
      </c>
      <c r="I22" s="104">
        <v>2</v>
      </c>
      <c r="J22" s="105">
        <v>2</v>
      </c>
      <c r="K22" s="106">
        <v>1</v>
      </c>
      <c r="L22" s="104">
        <v>2</v>
      </c>
      <c r="M22" s="104">
        <v>1</v>
      </c>
      <c r="N22" s="104">
        <v>2</v>
      </c>
      <c r="O22" s="107">
        <v>1</v>
      </c>
      <c r="P22" s="103">
        <v>3</v>
      </c>
      <c r="Q22" s="104">
        <v>1</v>
      </c>
      <c r="R22" s="104">
        <v>1</v>
      </c>
      <c r="S22" s="104">
        <v>3</v>
      </c>
      <c r="T22" s="105">
        <v>2</v>
      </c>
      <c r="U22" s="106">
        <v>1</v>
      </c>
      <c r="V22" s="104">
        <v>2</v>
      </c>
      <c r="W22" s="104">
        <v>1</v>
      </c>
      <c r="X22" s="104">
        <v>1</v>
      </c>
      <c r="Y22" s="107">
        <v>3</v>
      </c>
      <c r="Z22" s="103">
        <v>2</v>
      </c>
      <c r="AA22" s="104">
        <v>1</v>
      </c>
      <c r="AB22" s="104">
        <v>2</v>
      </c>
      <c r="AC22" s="104">
        <v>1</v>
      </c>
      <c r="AD22" s="105">
        <v>3</v>
      </c>
      <c r="AE22" s="67">
        <f t="shared" si="0"/>
        <v>0</v>
      </c>
      <c r="AF22" s="67" t="str">
        <f t="shared" si="1"/>
        <v>0</v>
      </c>
      <c r="AG22" s="67">
        <f t="shared" si="2"/>
        <v>2</v>
      </c>
      <c r="AH22" s="67">
        <f t="shared" si="3"/>
        <v>2</v>
      </c>
      <c r="AI22" s="67">
        <f t="shared" si="4"/>
        <v>2</v>
      </c>
      <c r="AJ22" s="67">
        <f t="shared" si="5"/>
        <v>2</v>
      </c>
      <c r="AK22" s="67">
        <f t="shared" si="6"/>
        <v>1</v>
      </c>
      <c r="AL22" s="67">
        <f t="shared" si="7"/>
        <v>3</v>
      </c>
      <c r="AM22" s="67">
        <f t="shared" si="8"/>
        <v>3</v>
      </c>
      <c r="AN22" s="67">
        <f t="shared" si="9"/>
        <v>1</v>
      </c>
      <c r="AO22" s="67">
        <f t="shared" si="10"/>
        <v>1</v>
      </c>
      <c r="AP22" s="67">
        <f t="shared" si="11"/>
        <v>1</v>
      </c>
      <c r="AQ22" s="67">
        <f t="shared" si="12"/>
        <v>1</v>
      </c>
      <c r="AR22" s="67">
        <f t="shared" si="13"/>
        <v>7</v>
      </c>
      <c r="AS22" s="67">
        <f t="shared" si="14"/>
        <v>7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27509</v>
      </c>
      <c r="D23" s="217" t="str">
        <f>input1!D23</f>
        <v>นายนัฏฐชัย  แก้วยอดหล้า</v>
      </c>
      <c r="E23" s="49" t="s">
        <v>52</v>
      </c>
      <c r="F23" s="103">
        <v>3</v>
      </c>
      <c r="G23" s="104">
        <v>1</v>
      </c>
      <c r="H23" s="104">
        <v>1</v>
      </c>
      <c r="I23" s="104">
        <v>1</v>
      </c>
      <c r="J23" s="105">
        <v>1</v>
      </c>
      <c r="K23" s="106">
        <v>1</v>
      </c>
      <c r="L23" s="104">
        <v>3</v>
      </c>
      <c r="M23" s="104">
        <v>1</v>
      </c>
      <c r="N23" s="104">
        <v>2</v>
      </c>
      <c r="O23" s="107">
        <v>1</v>
      </c>
      <c r="P23" s="103">
        <v>1</v>
      </c>
      <c r="Q23" s="104">
        <v>1</v>
      </c>
      <c r="R23" s="104">
        <v>1</v>
      </c>
      <c r="S23" s="104">
        <v>2</v>
      </c>
      <c r="T23" s="105">
        <v>1</v>
      </c>
      <c r="U23" s="106">
        <v>2</v>
      </c>
      <c r="V23" s="104">
        <v>2</v>
      </c>
      <c r="W23" s="104">
        <v>1</v>
      </c>
      <c r="X23" s="104">
        <v>1</v>
      </c>
      <c r="Y23" s="107">
        <v>1</v>
      </c>
      <c r="Z23" s="103">
        <v>2</v>
      </c>
      <c r="AA23" s="104">
        <v>1</v>
      </c>
      <c r="AB23" s="104">
        <v>2</v>
      </c>
      <c r="AC23" s="104">
        <v>1</v>
      </c>
      <c r="AD23" s="105">
        <v>3</v>
      </c>
      <c r="AE23" s="67">
        <f t="shared" si="0"/>
        <v>1</v>
      </c>
      <c r="AF23" s="67">
        <f t="shared" si="1"/>
        <v>1</v>
      </c>
      <c r="AG23" s="67">
        <f t="shared" si="2"/>
        <v>1</v>
      </c>
      <c r="AH23" s="67">
        <f t="shared" si="3"/>
        <v>0</v>
      </c>
      <c r="AI23" s="67" t="str">
        <f t="shared" si="4"/>
        <v>0</v>
      </c>
      <c r="AJ23" s="67">
        <f t="shared" si="5"/>
        <v>2</v>
      </c>
      <c r="AK23" s="67">
        <f t="shared" si="6"/>
        <v>1</v>
      </c>
      <c r="AL23" s="67">
        <f t="shared" si="7"/>
        <v>1</v>
      </c>
      <c r="AM23" s="67">
        <f t="shared" si="8"/>
        <v>1</v>
      </c>
      <c r="AN23" s="67">
        <f t="shared" si="9"/>
        <v>3</v>
      </c>
      <c r="AO23" s="67">
        <f t="shared" si="10"/>
        <v>2</v>
      </c>
      <c r="AP23" s="67">
        <f t="shared" si="11"/>
        <v>4</v>
      </c>
      <c r="AQ23" s="67">
        <f t="shared" si="12"/>
        <v>4</v>
      </c>
      <c r="AR23" s="67">
        <f t="shared" si="13"/>
        <v>4</v>
      </c>
      <c r="AS23" s="67">
        <f t="shared" si="14"/>
        <v>4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29695</v>
      </c>
      <c r="D24" s="217" t="str">
        <f>input1!D24</f>
        <v>นายพัทธนันท์  สิงห์แก้ว</v>
      </c>
      <c r="E24" s="49">
        <f>'[3]input1'!E24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>
        <f>input1!C25</f>
        <v>30408</v>
      </c>
      <c r="D25" s="217" t="str">
        <f>input1!D25</f>
        <v>นายธนภัทร  เนียมยานนท์</v>
      </c>
      <c r="E25" s="49" t="s">
        <v>52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26915</v>
      </c>
      <c r="D26" s="217" t="str">
        <f>input1!D26</f>
        <v>นางสาวเขมิกา  ทามัน</v>
      </c>
      <c r="E26" s="49" t="s">
        <v>52</v>
      </c>
      <c r="F26" s="38">
        <v>1</v>
      </c>
      <c r="G26" s="8">
        <v>1</v>
      </c>
      <c r="H26" s="8">
        <v>1</v>
      </c>
      <c r="I26" s="8">
        <v>2</v>
      </c>
      <c r="J26" s="54">
        <v>1</v>
      </c>
      <c r="K26" s="52">
        <v>1</v>
      </c>
      <c r="L26" s="8">
        <v>2</v>
      </c>
      <c r="M26" s="8">
        <v>1</v>
      </c>
      <c r="N26" s="8">
        <v>1</v>
      </c>
      <c r="O26" s="18">
        <v>1</v>
      </c>
      <c r="P26" s="38">
        <v>2</v>
      </c>
      <c r="Q26" s="8">
        <v>1</v>
      </c>
      <c r="R26" s="8">
        <v>1</v>
      </c>
      <c r="S26" s="8">
        <v>2</v>
      </c>
      <c r="T26" s="54">
        <v>1</v>
      </c>
      <c r="U26" s="52">
        <v>1</v>
      </c>
      <c r="V26" s="8">
        <v>2</v>
      </c>
      <c r="W26" s="8">
        <v>1</v>
      </c>
      <c r="X26" s="8">
        <v>1</v>
      </c>
      <c r="Y26" s="18">
        <v>2</v>
      </c>
      <c r="Z26" s="38">
        <v>2</v>
      </c>
      <c r="AA26" s="8">
        <v>1</v>
      </c>
      <c r="AB26" s="8">
        <v>2</v>
      </c>
      <c r="AC26" s="8">
        <v>1</v>
      </c>
      <c r="AD26" s="18">
        <v>2</v>
      </c>
      <c r="AE26" s="67">
        <f t="shared" si="0"/>
        <v>0</v>
      </c>
      <c r="AF26" s="67" t="str">
        <f t="shared" si="1"/>
        <v>0</v>
      </c>
      <c r="AG26" s="67">
        <f t="shared" si="2"/>
        <v>2</v>
      </c>
      <c r="AH26" s="67">
        <f t="shared" si="3"/>
        <v>1</v>
      </c>
      <c r="AI26" s="67">
        <f t="shared" si="4"/>
        <v>1</v>
      </c>
      <c r="AJ26" s="67">
        <f t="shared" si="5"/>
        <v>2</v>
      </c>
      <c r="AK26" s="67">
        <f t="shared" si="6"/>
        <v>2</v>
      </c>
      <c r="AL26" s="67">
        <f t="shared" si="7"/>
        <v>2</v>
      </c>
      <c r="AM26" s="67">
        <f t="shared" si="8"/>
        <v>2</v>
      </c>
      <c r="AN26" s="67">
        <f t="shared" si="9"/>
        <v>2</v>
      </c>
      <c r="AO26" s="67">
        <f t="shared" si="10"/>
        <v>2</v>
      </c>
      <c r="AP26" s="67">
        <f t="shared" si="11"/>
        <v>3</v>
      </c>
      <c r="AQ26" s="67">
        <f t="shared" si="12"/>
        <v>3</v>
      </c>
      <c r="AR26" s="67">
        <f t="shared" si="13"/>
        <v>3</v>
      </c>
      <c r="AS26" s="67">
        <f t="shared" si="14"/>
        <v>3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26934</v>
      </c>
      <c r="D27" s="217" t="str">
        <f>input1!D27</f>
        <v>นางสาวแพรวรินทร์  ทารัตน์ใจ</v>
      </c>
      <c r="E27" s="49" t="s">
        <v>52</v>
      </c>
      <c r="F27" s="149">
        <v>3</v>
      </c>
      <c r="G27" s="8">
        <v>1</v>
      </c>
      <c r="H27" s="8">
        <v>1</v>
      </c>
      <c r="I27" s="8">
        <v>2</v>
      </c>
      <c r="J27" s="54">
        <v>1</v>
      </c>
      <c r="K27" s="52">
        <v>1</v>
      </c>
      <c r="L27" s="8">
        <v>2</v>
      </c>
      <c r="M27" s="8">
        <v>1</v>
      </c>
      <c r="N27" s="8">
        <v>3</v>
      </c>
      <c r="O27" s="18">
        <v>1</v>
      </c>
      <c r="P27" s="38">
        <v>3</v>
      </c>
      <c r="Q27" s="8">
        <v>1</v>
      </c>
      <c r="R27" s="8">
        <v>1</v>
      </c>
      <c r="S27" s="8">
        <v>3</v>
      </c>
      <c r="T27" s="54">
        <v>1</v>
      </c>
      <c r="U27" s="52">
        <v>1</v>
      </c>
      <c r="V27" s="8">
        <v>3</v>
      </c>
      <c r="W27" s="8">
        <v>1</v>
      </c>
      <c r="X27" s="8">
        <v>1</v>
      </c>
      <c r="Y27" s="18">
        <v>3</v>
      </c>
      <c r="Z27" s="38">
        <v>2</v>
      </c>
      <c r="AA27" s="8">
        <v>1</v>
      </c>
      <c r="AB27" s="8">
        <v>3</v>
      </c>
      <c r="AC27" s="8">
        <v>1</v>
      </c>
      <c r="AD27" s="18">
        <v>3</v>
      </c>
      <c r="AE27" s="67">
        <f t="shared" si="0"/>
        <v>0</v>
      </c>
      <c r="AF27" s="67" t="str">
        <f t="shared" si="1"/>
        <v>0</v>
      </c>
      <c r="AG27" s="67">
        <f t="shared" si="2"/>
        <v>2</v>
      </c>
      <c r="AH27" s="67">
        <f t="shared" si="3"/>
        <v>1</v>
      </c>
      <c r="AI27" s="67">
        <f t="shared" si="4"/>
        <v>1</v>
      </c>
      <c r="AJ27" s="67">
        <f t="shared" si="5"/>
        <v>2</v>
      </c>
      <c r="AK27" s="67">
        <f t="shared" si="6"/>
        <v>1</v>
      </c>
      <c r="AL27" s="67">
        <f t="shared" si="7"/>
        <v>1</v>
      </c>
      <c r="AM27" s="67">
        <f t="shared" si="8"/>
        <v>1</v>
      </c>
      <c r="AN27" s="67">
        <f t="shared" si="9"/>
        <v>1</v>
      </c>
      <c r="AO27" s="67">
        <f t="shared" si="10"/>
        <v>1</v>
      </c>
      <c r="AP27" s="67">
        <f t="shared" si="11"/>
        <v>2</v>
      </c>
      <c r="AQ27" s="67">
        <f t="shared" si="12"/>
        <v>2</v>
      </c>
      <c r="AR27" s="67">
        <f t="shared" si="13"/>
        <v>9</v>
      </c>
      <c r="AS27" s="67">
        <f t="shared" si="14"/>
        <v>9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26935</v>
      </c>
      <c r="D28" s="217" t="str">
        <f>input1!D28</f>
        <v>นางสาวภัทรติยาภรณ์  ดวงบุษป์</v>
      </c>
      <c r="E28" s="49" t="s">
        <v>52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26982</v>
      </c>
      <c r="D29" s="217" t="str">
        <f>input1!D29</f>
        <v>นางสาวสรัลชนา  บุญเรือง</v>
      </c>
      <c r="E29" s="49" t="s">
        <v>52</v>
      </c>
      <c r="F29" s="38">
        <v>3</v>
      </c>
      <c r="G29" s="8">
        <v>2</v>
      </c>
      <c r="H29" s="8">
        <v>1</v>
      </c>
      <c r="I29" s="8">
        <v>3</v>
      </c>
      <c r="J29" s="54">
        <v>1</v>
      </c>
      <c r="K29" s="52">
        <v>1</v>
      </c>
      <c r="L29" s="8">
        <v>3</v>
      </c>
      <c r="M29" s="8">
        <v>1</v>
      </c>
      <c r="N29" s="8">
        <v>3</v>
      </c>
      <c r="O29" s="18">
        <v>1</v>
      </c>
      <c r="P29" s="38">
        <v>2</v>
      </c>
      <c r="Q29" s="8">
        <v>1</v>
      </c>
      <c r="R29" s="8">
        <v>1</v>
      </c>
      <c r="S29" s="8">
        <v>3</v>
      </c>
      <c r="T29" s="54">
        <v>1</v>
      </c>
      <c r="U29" s="52">
        <v>1</v>
      </c>
      <c r="V29" s="8">
        <v>2</v>
      </c>
      <c r="W29" s="8">
        <v>1</v>
      </c>
      <c r="X29" s="8">
        <v>1</v>
      </c>
      <c r="Y29" s="18">
        <v>2</v>
      </c>
      <c r="Z29" s="38">
        <v>2</v>
      </c>
      <c r="AA29" s="8">
        <v>1</v>
      </c>
      <c r="AB29" s="8">
        <v>3</v>
      </c>
      <c r="AC29" s="8">
        <v>2</v>
      </c>
      <c r="AD29" s="18">
        <v>1</v>
      </c>
      <c r="AE29" s="67">
        <f t="shared" si="0"/>
        <v>1</v>
      </c>
      <c r="AF29" s="67">
        <f t="shared" si="1"/>
        <v>1</v>
      </c>
      <c r="AG29" s="67">
        <f t="shared" si="2"/>
        <v>1</v>
      </c>
      <c r="AH29" s="67">
        <f t="shared" si="3"/>
        <v>0</v>
      </c>
      <c r="AI29" s="67" t="str">
        <f t="shared" si="4"/>
        <v>0</v>
      </c>
      <c r="AJ29" s="67">
        <f t="shared" si="5"/>
        <v>2</v>
      </c>
      <c r="AK29" s="67">
        <f t="shared" si="6"/>
        <v>3</v>
      </c>
      <c r="AL29" s="67">
        <f t="shared" si="7"/>
        <v>4</v>
      </c>
      <c r="AM29" s="67">
        <f t="shared" si="8"/>
        <v>4</v>
      </c>
      <c r="AN29" s="67">
        <f t="shared" si="9"/>
        <v>2</v>
      </c>
      <c r="AO29" s="67">
        <f t="shared" si="10"/>
        <v>1</v>
      </c>
      <c r="AP29" s="67">
        <f t="shared" si="11"/>
        <v>3</v>
      </c>
      <c r="AQ29" s="67">
        <f t="shared" si="12"/>
        <v>3</v>
      </c>
      <c r="AR29" s="67">
        <f t="shared" si="13"/>
        <v>8</v>
      </c>
      <c r="AS29" s="67">
        <f t="shared" si="14"/>
        <v>8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26984</v>
      </c>
      <c r="D30" s="217" t="str">
        <f>input1!D30</f>
        <v>นางสาวสิริพร  สมเนตร</v>
      </c>
      <c r="E30" s="49">
        <f>'[3]input1'!E30</f>
        <v>0</v>
      </c>
      <c r="F30" s="106">
        <v>2</v>
      </c>
      <c r="G30" s="104">
        <v>1</v>
      </c>
      <c r="H30" s="104">
        <v>1</v>
      </c>
      <c r="I30" s="104">
        <v>3</v>
      </c>
      <c r="J30" s="105">
        <v>1</v>
      </c>
      <c r="K30" s="106">
        <v>1</v>
      </c>
      <c r="L30" s="104">
        <v>2</v>
      </c>
      <c r="M30" s="104">
        <v>1</v>
      </c>
      <c r="N30" s="104">
        <v>2</v>
      </c>
      <c r="O30" s="107">
        <v>2</v>
      </c>
      <c r="P30" s="103">
        <v>3</v>
      </c>
      <c r="Q30" s="104">
        <v>1</v>
      </c>
      <c r="R30" s="104">
        <v>1</v>
      </c>
      <c r="S30" s="104">
        <v>3</v>
      </c>
      <c r="T30" s="105">
        <v>3</v>
      </c>
      <c r="U30" s="106">
        <v>1</v>
      </c>
      <c r="V30" s="104">
        <v>3</v>
      </c>
      <c r="W30" s="104">
        <v>2</v>
      </c>
      <c r="X30" s="104">
        <v>1</v>
      </c>
      <c r="Y30" s="107">
        <v>2</v>
      </c>
      <c r="Z30" s="103">
        <v>2</v>
      </c>
      <c r="AA30" s="104">
        <v>1</v>
      </c>
      <c r="AB30" s="104">
        <v>2</v>
      </c>
      <c r="AC30" s="104">
        <v>2</v>
      </c>
      <c r="AD30" s="18">
        <v>2</v>
      </c>
      <c r="AE30" s="67">
        <f t="shared" si="0"/>
        <v>1</v>
      </c>
      <c r="AF30" s="67">
        <f t="shared" si="1"/>
        <v>1</v>
      </c>
      <c r="AG30" s="67">
        <f t="shared" si="2"/>
        <v>2</v>
      </c>
      <c r="AH30" s="67">
        <f t="shared" si="3"/>
        <v>2</v>
      </c>
      <c r="AI30" s="67">
        <f t="shared" si="4"/>
        <v>2</v>
      </c>
      <c r="AJ30" s="67">
        <f t="shared" si="5"/>
        <v>2</v>
      </c>
      <c r="AK30" s="67">
        <f t="shared" si="6"/>
        <v>2</v>
      </c>
      <c r="AL30" s="67">
        <f t="shared" si="7"/>
        <v>5</v>
      </c>
      <c r="AM30" s="67">
        <f t="shared" si="8"/>
        <v>5</v>
      </c>
      <c r="AN30" s="67">
        <f t="shared" si="9"/>
        <v>1</v>
      </c>
      <c r="AO30" s="67">
        <f t="shared" si="10"/>
        <v>1</v>
      </c>
      <c r="AP30" s="67">
        <f t="shared" si="11"/>
        <v>1</v>
      </c>
      <c r="AQ30" s="67">
        <f t="shared" si="12"/>
        <v>1</v>
      </c>
      <c r="AR30" s="67">
        <f t="shared" si="13"/>
        <v>7</v>
      </c>
      <c r="AS30" s="67">
        <f t="shared" si="14"/>
        <v>7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27010</v>
      </c>
      <c r="D31" s="217" t="str">
        <f>input1!D31</f>
        <v>นางสาวกติกา  รอดแก้ว</v>
      </c>
      <c r="E31" s="49" t="s">
        <v>52</v>
      </c>
      <c r="F31" s="38">
        <v>2</v>
      </c>
      <c r="G31" s="8">
        <v>2</v>
      </c>
      <c r="H31" s="8">
        <v>1</v>
      </c>
      <c r="I31" s="8">
        <v>3</v>
      </c>
      <c r="J31" s="54">
        <v>1</v>
      </c>
      <c r="K31" s="52">
        <v>1</v>
      </c>
      <c r="L31" s="8">
        <v>3</v>
      </c>
      <c r="M31" s="8">
        <v>1</v>
      </c>
      <c r="N31" s="8">
        <v>2</v>
      </c>
      <c r="O31" s="18">
        <v>1</v>
      </c>
      <c r="P31" s="38">
        <v>2</v>
      </c>
      <c r="Q31" s="8">
        <v>1</v>
      </c>
      <c r="R31" s="8">
        <v>1</v>
      </c>
      <c r="S31" s="8">
        <v>3</v>
      </c>
      <c r="T31" s="54">
        <v>1</v>
      </c>
      <c r="U31" s="52">
        <v>1</v>
      </c>
      <c r="V31" s="8">
        <v>3</v>
      </c>
      <c r="W31" s="8">
        <v>1</v>
      </c>
      <c r="X31" s="8">
        <v>1</v>
      </c>
      <c r="Y31" s="18">
        <v>3</v>
      </c>
      <c r="Z31" s="38">
        <v>3</v>
      </c>
      <c r="AA31" s="8">
        <v>1</v>
      </c>
      <c r="AB31" s="8">
        <v>1</v>
      </c>
      <c r="AC31" s="8">
        <v>1</v>
      </c>
      <c r="AD31" s="18">
        <v>3</v>
      </c>
      <c r="AE31" s="67">
        <f t="shared" si="0"/>
        <v>0</v>
      </c>
      <c r="AF31" s="67" t="str">
        <f t="shared" si="1"/>
        <v>0</v>
      </c>
      <c r="AG31" s="67">
        <f t="shared" si="2"/>
        <v>1</v>
      </c>
      <c r="AH31" s="67">
        <f t="shared" si="3"/>
        <v>0</v>
      </c>
      <c r="AI31" s="67" t="str">
        <f t="shared" si="4"/>
        <v>0</v>
      </c>
      <c r="AJ31" s="67">
        <f t="shared" si="5"/>
        <v>1</v>
      </c>
      <c r="AK31" s="67">
        <f t="shared" si="6"/>
        <v>1</v>
      </c>
      <c r="AL31" s="67">
        <f t="shared" si="7"/>
        <v>1</v>
      </c>
      <c r="AM31" s="67">
        <f t="shared" si="8"/>
        <v>1</v>
      </c>
      <c r="AN31" s="67">
        <f t="shared" si="9"/>
        <v>2</v>
      </c>
      <c r="AO31" s="67">
        <f t="shared" si="10"/>
        <v>1</v>
      </c>
      <c r="AP31" s="67">
        <f t="shared" si="11"/>
        <v>1</v>
      </c>
      <c r="AQ31" s="67">
        <f t="shared" si="12"/>
        <v>1</v>
      </c>
      <c r="AR31" s="67">
        <f t="shared" si="13"/>
        <v>8</v>
      </c>
      <c r="AS31" s="67">
        <f t="shared" si="14"/>
        <v>8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27019</v>
      </c>
      <c r="D32" s="217" t="str">
        <f>input1!D32</f>
        <v>นางสาวนันท์นภัส  เผ่าดี</v>
      </c>
      <c r="E32" s="49" t="s">
        <v>52</v>
      </c>
      <c r="F32" s="106">
        <v>3</v>
      </c>
      <c r="G32" s="104">
        <v>1</v>
      </c>
      <c r="H32" s="104">
        <v>1</v>
      </c>
      <c r="I32" s="104">
        <v>3</v>
      </c>
      <c r="J32" s="105">
        <v>1</v>
      </c>
      <c r="K32" s="106">
        <v>1</v>
      </c>
      <c r="L32" s="104">
        <v>3</v>
      </c>
      <c r="M32" s="104">
        <v>1</v>
      </c>
      <c r="N32" s="104">
        <v>3</v>
      </c>
      <c r="O32" s="107">
        <v>1</v>
      </c>
      <c r="P32" s="103">
        <v>3</v>
      </c>
      <c r="Q32" s="104">
        <v>1</v>
      </c>
      <c r="R32" s="104">
        <v>1</v>
      </c>
      <c r="S32" s="104">
        <v>3</v>
      </c>
      <c r="T32" s="105">
        <v>1</v>
      </c>
      <c r="U32" s="106">
        <v>1</v>
      </c>
      <c r="V32" s="104">
        <v>3</v>
      </c>
      <c r="W32" s="104">
        <v>1</v>
      </c>
      <c r="X32" s="104">
        <v>1</v>
      </c>
      <c r="Y32" s="107">
        <v>3</v>
      </c>
      <c r="Z32" s="103">
        <v>3</v>
      </c>
      <c r="AA32" s="104">
        <v>1</v>
      </c>
      <c r="AB32" s="104">
        <v>3</v>
      </c>
      <c r="AC32" s="104">
        <v>1</v>
      </c>
      <c r="AD32" s="18">
        <v>3</v>
      </c>
      <c r="AE32" s="67">
        <f t="shared" si="0"/>
        <v>0</v>
      </c>
      <c r="AF32" s="67" t="str">
        <f t="shared" si="1"/>
        <v>0</v>
      </c>
      <c r="AG32" s="67">
        <f t="shared" si="2"/>
        <v>1</v>
      </c>
      <c r="AH32" s="67">
        <f t="shared" si="3"/>
        <v>0</v>
      </c>
      <c r="AI32" s="67" t="str">
        <f t="shared" si="4"/>
        <v>0</v>
      </c>
      <c r="AJ32" s="67">
        <f t="shared" si="5"/>
        <v>1</v>
      </c>
      <c r="AK32" s="67">
        <f t="shared" si="6"/>
        <v>1</v>
      </c>
      <c r="AL32" s="67">
        <f t="shared" si="7"/>
        <v>0</v>
      </c>
      <c r="AM32" s="67" t="str">
        <f t="shared" si="8"/>
        <v>0</v>
      </c>
      <c r="AN32" s="67">
        <f t="shared" si="9"/>
        <v>1</v>
      </c>
      <c r="AO32" s="67">
        <f t="shared" si="10"/>
        <v>1</v>
      </c>
      <c r="AP32" s="67">
        <f t="shared" si="11"/>
        <v>2</v>
      </c>
      <c r="AQ32" s="67">
        <f t="shared" si="12"/>
        <v>2</v>
      </c>
      <c r="AR32" s="67">
        <f t="shared" si="13"/>
        <v>10</v>
      </c>
      <c r="AS32" s="67">
        <f t="shared" si="14"/>
        <v>10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27031</v>
      </c>
      <c r="D33" s="217" t="str">
        <f>input1!D33</f>
        <v>นางสาวหฤทชนันท์  บุญลาภ</v>
      </c>
      <c r="E33" s="49" t="s">
        <v>52</v>
      </c>
      <c r="F33" s="106">
        <v>3</v>
      </c>
      <c r="G33" s="104">
        <v>3</v>
      </c>
      <c r="H33" s="104">
        <v>1</v>
      </c>
      <c r="I33" s="104">
        <v>3</v>
      </c>
      <c r="J33" s="105">
        <v>1</v>
      </c>
      <c r="K33" s="106">
        <v>1</v>
      </c>
      <c r="L33" s="104">
        <v>2</v>
      </c>
      <c r="M33" s="104">
        <v>1</v>
      </c>
      <c r="N33" s="104">
        <v>3</v>
      </c>
      <c r="O33" s="107">
        <v>1</v>
      </c>
      <c r="P33" s="103">
        <v>3</v>
      </c>
      <c r="Q33" s="104">
        <v>1</v>
      </c>
      <c r="R33" s="104">
        <v>1</v>
      </c>
      <c r="S33" s="104">
        <v>3</v>
      </c>
      <c r="T33" s="105">
        <v>1</v>
      </c>
      <c r="U33" s="106">
        <v>1</v>
      </c>
      <c r="V33" s="104">
        <v>3</v>
      </c>
      <c r="W33" s="104">
        <v>1</v>
      </c>
      <c r="X33" s="104">
        <v>1</v>
      </c>
      <c r="Y33" s="107">
        <v>2</v>
      </c>
      <c r="Z33" s="103">
        <v>2</v>
      </c>
      <c r="AA33" s="104">
        <v>1</v>
      </c>
      <c r="AB33" s="104">
        <v>2</v>
      </c>
      <c r="AC33" s="104">
        <v>1</v>
      </c>
      <c r="AD33" s="18">
        <v>3</v>
      </c>
      <c r="AE33" s="67">
        <f t="shared" si="0"/>
        <v>0</v>
      </c>
      <c r="AF33" s="67" t="str">
        <f t="shared" si="1"/>
        <v>0</v>
      </c>
      <c r="AG33" s="67">
        <f t="shared" si="2"/>
        <v>2</v>
      </c>
      <c r="AH33" s="67">
        <f t="shared" si="3"/>
        <v>1</v>
      </c>
      <c r="AI33" s="67">
        <f t="shared" si="4"/>
        <v>1</v>
      </c>
      <c r="AJ33" s="67">
        <f t="shared" si="5"/>
        <v>2</v>
      </c>
      <c r="AK33" s="67">
        <f t="shared" si="6"/>
        <v>1</v>
      </c>
      <c r="AL33" s="67">
        <f t="shared" si="7"/>
        <v>3</v>
      </c>
      <c r="AM33" s="67">
        <f t="shared" si="8"/>
        <v>3</v>
      </c>
      <c r="AN33" s="67">
        <f t="shared" si="9"/>
        <v>1</v>
      </c>
      <c r="AO33" s="67">
        <f t="shared" si="10"/>
        <v>1</v>
      </c>
      <c r="AP33" s="67">
        <f t="shared" si="11"/>
        <v>1</v>
      </c>
      <c r="AQ33" s="67">
        <f t="shared" si="12"/>
        <v>1</v>
      </c>
      <c r="AR33" s="67">
        <f t="shared" si="13"/>
        <v>9</v>
      </c>
      <c r="AS33" s="67">
        <f t="shared" si="14"/>
        <v>9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27100</v>
      </c>
      <c r="D34" s="217" t="str">
        <f>input1!D34</f>
        <v>นางสาวกัญญาพัชร  ลำพูน</v>
      </c>
      <c r="E34" s="49" t="s">
        <v>52</v>
      </c>
      <c r="F34" s="106">
        <v>2</v>
      </c>
      <c r="G34" s="104">
        <v>3</v>
      </c>
      <c r="H34" s="104">
        <v>2</v>
      </c>
      <c r="I34" s="104">
        <v>2</v>
      </c>
      <c r="J34" s="105">
        <v>3</v>
      </c>
      <c r="K34" s="106">
        <v>3</v>
      </c>
      <c r="L34" s="104">
        <v>2</v>
      </c>
      <c r="M34" s="104">
        <v>1</v>
      </c>
      <c r="N34" s="104">
        <v>3</v>
      </c>
      <c r="O34" s="107">
        <v>1</v>
      </c>
      <c r="P34" s="103">
        <v>3</v>
      </c>
      <c r="Q34" s="104">
        <v>1</v>
      </c>
      <c r="R34" s="104">
        <v>1</v>
      </c>
      <c r="S34" s="104">
        <v>2</v>
      </c>
      <c r="T34" s="105">
        <v>2</v>
      </c>
      <c r="U34" s="106">
        <v>1</v>
      </c>
      <c r="V34" s="104">
        <v>3</v>
      </c>
      <c r="W34" s="104">
        <v>1</v>
      </c>
      <c r="X34" s="104">
        <v>1</v>
      </c>
      <c r="Y34" s="107">
        <v>3</v>
      </c>
      <c r="Z34" s="103">
        <v>2</v>
      </c>
      <c r="AA34" s="104">
        <v>1</v>
      </c>
      <c r="AB34" s="104">
        <v>3</v>
      </c>
      <c r="AC34" s="104">
        <v>1</v>
      </c>
      <c r="AD34" s="18">
        <v>3</v>
      </c>
      <c r="AE34" s="67">
        <f t="shared" si="0"/>
        <v>1</v>
      </c>
      <c r="AF34" s="67">
        <f t="shared" si="1"/>
        <v>1</v>
      </c>
      <c r="AG34" s="67">
        <f t="shared" si="2"/>
        <v>2</v>
      </c>
      <c r="AH34" s="67">
        <f t="shared" si="3"/>
        <v>3</v>
      </c>
      <c r="AI34" s="67">
        <f t="shared" si="4"/>
        <v>3</v>
      </c>
      <c r="AJ34" s="67">
        <f t="shared" si="5"/>
        <v>2</v>
      </c>
      <c r="AK34" s="67">
        <f t="shared" si="6"/>
        <v>1</v>
      </c>
      <c r="AL34" s="67">
        <f t="shared" si="7"/>
        <v>4</v>
      </c>
      <c r="AM34" s="67">
        <f t="shared" si="8"/>
        <v>4</v>
      </c>
      <c r="AN34" s="67">
        <f t="shared" si="9"/>
        <v>1</v>
      </c>
      <c r="AO34" s="67">
        <f t="shared" si="10"/>
        <v>2</v>
      </c>
      <c r="AP34" s="67">
        <f t="shared" si="11"/>
        <v>5</v>
      </c>
      <c r="AQ34" s="67">
        <f t="shared" si="12"/>
        <v>5</v>
      </c>
      <c r="AR34" s="67">
        <f t="shared" si="13"/>
        <v>8</v>
      </c>
      <c r="AS34" s="67">
        <f t="shared" si="14"/>
        <v>8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27119</v>
      </c>
      <c r="D35" s="217" t="str">
        <f>input1!D35</f>
        <v>นางสาวลักษณารีย์  เรืองจิต</v>
      </c>
      <c r="E35" s="49" t="s">
        <v>52</v>
      </c>
      <c r="F35" s="106">
        <v>3</v>
      </c>
      <c r="G35" s="104">
        <v>1</v>
      </c>
      <c r="H35" s="104">
        <v>1</v>
      </c>
      <c r="I35" s="104">
        <v>2</v>
      </c>
      <c r="J35" s="105">
        <v>2</v>
      </c>
      <c r="K35" s="106">
        <v>1</v>
      </c>
      <c r="L35" s="104">
        <v>2</v>
      </c>
      <c r="M35" s="104">
        <v>1</v>
      </c>
      <c r="N35" s="104">
        <v>2</v>
      </c>
      <c r="O35" s="107">
        <v>1</v>
      </c>
      <c r="P35" s="103">
        <v>3</v>
      </c>
      <c r="Q35" s="104">
        <v>1</v>
      </c>
      <c r="R35" s="104">
        <v>1</v>
      </c>
      <c r="S35" s="104">
        <v>2</v>
      </c>
      <c r="T35" s="105">
        <v>1</v>
      </c>
      <c r="U35" s="106">
        <v>2</v>
      </c>
      <c r="V35" s="104">
        <v>2</v>
      </c>
      <c r="W35" s="104">
        <v>1</v>
      </c>
      <c r="X35" s="104">
        <v>1</v>
      </c>
      <c r="Y35" s="107">
        <v>2</v>
      </c>
      <c r="Z35" s="103">
        <v>2</v>
      </c>
      <c r="AA35" s="104">
        <v>1</v>
      </c>
      <c r="AB35" s="104">
        <v>2</v>
      </c>
      <c r="AC35" s="104">
        <v>1</v>
      </c>
      <c r="AD35" s="18">
        <v>2</v>
      </c>
      <c r="AE35" s="67">
        <f t="shared" si="0"/>
        <v>1</v>
      </c>
      <c r="AF35" s="67">
        <f t="shared" si="1"/>
        <v>1</v>
      </c>
      <c r="AG35" s="67">
        <f t="shared" si="2"/>
        <v>2</v>
      </c>
      <c r="AH35" s="67">
        <f t="shared" si="3"/>
        <v>2</v>
      </c>
      <c r="AI35" s="67">
        <f t="shared" si="4"/>
        <v>2</v>
      </c>
      <c r="AJ35" s="67">
        <f t="shared" si="5"/>
        <v>2</v>
      </c>
      <c r="AK35" s="67">
        <f t="shared" si="6"/>
        <v>2</v>
      </c>
      <c r="AL35" s="67">
        <f t="shared" si="7"/>
        <v>2</v>
      </c>
      <c r="AM35" s="67">
        <f t="shared" si="8"/>
        <v>2</v>
      </c>
      <c r="AN35" s="67">
        <f t="shared" si="9"/>
        <v>1</v>
      </c>
      <c r="AO35" s="67">
        <f t="shared" si="10"/>
        <v>2</v>
      </c>
      <c r="AP35" s="67">
        <f t="shared" si="11"/>
        <v>2</v>
      </c>
      <c r="AQ35" s="67">
        <f t="shared" si="12"/>
        <v>2</v>
      </c>
      <c r="AR35" s="67">
        <f t="shared" si="13"/>
        <v>6</v>
      </c>
      <c r="AS35" s="67">
        <f t="shared" si="14"/>
        <v>6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27196</v>
      </c>
      <c r="D36" s="217" t="str">
        <f>input1!D36</f>
        <v>นางสาวนาขวัญ  สมานมิตร</v>
      </c>
      <c r="E36" s="49" t="s">
        <v>52</v>
      </c>
      <c r="F36" s="106">
        <v>3</v>
      </c>
      <c r="G36" s="104">
        <v>1</v>
      </c>
      <c r="H36" s="104">
        <v>1</v>
      </c>
      <c r="I36" s="104">
        <v>3</v>
      </c>
      <c r="J36" s="105">
        <v>2</v>
      </c>
      <c r="K36" s="106">
        <v>1</v>
      </c>
      <c r="L36" s="104">
        <v>2</v>
      </c>
      <c r="M36" s="104">
        <v>1</v>
      </c>
      <c r="N36" s="104">
        <v>3</v>
      </c>
      <c r="O36" s="107">
        <v>1</v>
      </c>
      <c r="P36" s="103">
        <v>3</v>
      </c>
      <c r="Q36" s="104">
        <v>1</v>
      </c>
      <c r="R36" s="104">
        <v>1</v>
      </c>
      <c r="S36" s="104">
        <v>3</v>
      </c>
      <c r="T36" s="105">
        <v>1</v>
      </c>
      <c r="U36" s="106">
        <v>2</v>
      </c>
      <c r="V36" s="104">
        <v>3</v>
      </c>
      <c r="W36" s="104">
        <v>2</v>
      </c>
      <c r="X36" s="104">
        <v>1</v>
      </c>
      <c r="Y36" s="107">
        <v>3</v>
      </c>
      <c r="Z36" s="103">
        <v>2</v>
      </c>
      <c r="AA36" s="104">
        <v>1</v>
      </c>
      <c r="AB36" s="104">
        <v>2</v>
      </c>
      <c r="AC36" s="104">
        <v>1</v>
      </c>
      <c r="AD36" s="18">
        <v>3</v>
      </c>
      <c r="AE36" s="67">
        <f t="shared" si="0"/>
        <v>1</v>
      </c>
      <c r="AF36" s="67">
        <f t="shared" si="1"/>
        <v>1</v>
      </c>
      <c r="AG36" s="67">
        <f t="shared" si="2"/>
        <v>2</v>
      </c>
      <c r="AH36" s="67">
        <f t="shared" si="3"/>
        <v>3</v>
      </c>
      <c r="AI36" s="67">
        <f t="shared" si="4"/>
        <v>3</v>
      </c>
      <c r="AJ36" s="67">
        <f t="shared" si="5"/>
        <v>2</v>
      </c>
      <c r="AK36" s="67">
        <f t="shared" si="6"/>
        <v>1</v>
      </c>
      <c r="AL36" s="67">
        <f t="shared" si="7"/>
        <v>1</v>
      </c>
      <c r="AM36" s="67">
        <f t="shared" si="8"/>
        <v>1</v>
      </c>
      <c r="AN36" s="67">
        <f t="shared" si="9"/>
        <v>1</v>
      </c>
      <c r="AO36" s="67">
        <f t="shared" si="10"/>
        <v>1</v>
      </c>
      <c r="AP36" s="67">
        <f t="shared" si="11"/>
        <v>1</v>
      </c>
      <c r="AQ36" s="67">
        <f t="shared" si="12"/>
        <v>1</v>
      </c>
      <c r="AR36" s="67">
        <f t="shared" si="13"/>
        <v>10</v>
      </c>
      <c r="AS36" s="67">
        <f t="shared" si="14"/>
        <v>10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27199</v>
      </c>
      <c r="D37" s="217" t="str">
        <f>input1!D37</f>
        <v>นางสาวปภาวรินทร์  ชนะชัย</v>
      </c>
      <c r="E37" s="49" t="s">
        <v>52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27258</v>
      </c>
      <c r="D38" s="217" t="str">
        <f>input1!D38</f>
        <v>นางสาวอัจฉรียา  มะโนใจ</v>
      </c>
      <c r="E38" s="49" t="s">
        <v>52</v>
      </c>
      <c r="F38" s="106">
        <v>2</v>
      </c>
      <c r="G38" s="104">
        <v>1</v>
      </c>
      <c r="H38" s="104">
        <v>1</v>
      </c>
      <c r="I38" s="104">
        <v>2</v>
      </c>
      <c r="J38" s="105">
        <v>3</v>
      </c>
      <c r="K38" s="106">
        <v>1</v>
      </c>
      <c r="L38" s="104">
        <v>3</v>
      </c>
      <c r="M38" s="104">
        <v>2</v>
      </c>
      <c r="N38" s="104">
        <v>2</v>
      </c>
      <c r="O38" s="107">
        <v>1</v>
      </c>
      <c r="P38" s="103">
        <v>3</v>
      </c>
      <c r="Q38" s="104">
        <v>1</v>
      </c>
      <c r="R38" s="104">
        <v>1</v>
      </c>
      <c r="S38" s="104">
        <v>2</v>
      </c>
      <c r="T38" s="105">
        <v>2</v>
      </c>
      <c r="U38" s="106">
        <v>2</v>
      </c>
      <c r="V38" s="104">
        <v>3</v>
      </c>
      <c r="W38" s="104">
        <v>1</v>
      </c>
      <c r="X38" s="104">
        <v>1</v>
      </c>
      <c r="Y38" s="107">
        <v>2</v>
      </c>
      <c r="Z38" s="103">
        <v>2</v>
      </c>
      <c r="AA38" s="104">
        <v>1</v>
      </c>
      <c r="AB38" s="104">
        <v>3</v>
      </c>
      <c r="AC38" s="104">
        <v>1</v>
      </c>
      <c r="AD38" s="18">
        <v>2</v>
      </c>
      <c r="AE38" s="67">
        <f t="shared" si="0"/>
        <v>2</v>
      </c>
      <c r="AF38" s="67">
        <f t="shared" si="1"/>
        <v>2</v>
      </c>
      <c r="AG38" s="67">
        <f t="shared" si="2"/>
        <v>1</v>
      </c>
      <c r="AH38" s="67">
        <f t="shared" si="3"/>
        <v>2</v>
      </c>
      <c r="AI38" s="67">
        <f t="shared" si="4"/>
        <v>2</v>
      </c>
      <c r="AJ38" s="67">
        <f t="shared" si="5"/>
        <v>2</v>
      </c>
      <c r="AK38" s="67">
        <f t="shared" si="6"/>
        <v>2</v>
      </c>
      <c r="AL38" s="67">
        <f t="shared" si="7"/>
        <v>3</v>
      </c>
      <c r="AM38" s="67">
        <f t="shared" si="8"/>
        <v>3</v>
      </c>
      <c r="AN38" s="67">
        <f t="shared" si="9"/>
        <v>1</v>
      </c>
      <c r="AO38" s="67">
        <f t="shared" si="10"/>
        <v>2</v>
      </c>
      <c r="AP38" s="67">
        <f t="shared" si="11"/>
        <v>3</v>
      </c>
      <c r="AQ38" s="67">
        <f t="shared" si="12"/>
        <v>3</v>
      </c>
      <c r="AR38" s="67">
        <f t="shared" si="13"/>
        <v>6</v>
      </c>
      <c r="AS38" s="67">
        <f t="shared" si="14"/>
        <v>6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27291</v>
      </c>
      <c r="D39" s="217" t="str">
        <f>input1!D39</f>
        <v>นางสาวพัชรธิดา  บุญเลิศ</v>
      </c>
      <c r="E39" s="49" t="s">
        <v>52</v>
      </c>
      <c r="F39" s="106">
        <v>3</v>
      </c>
      <c r="G39" s="104">
        <v>1</v>
      </c>
      <c r="H39" s="104">
        <v>1</v>
      </c>
      <c r="I39" s="104">
        <v>3</v>
      </c>
      <c r="J39" s="105">
        <v>1</v>
      </c>
      <c r="K39" s="106">
        <v>1</v>
      </c>
      <c r="L39" s="104">
        <v>3</v>
      </c>
      <c r="M39" s="104">
        <v>1</v>
      </c>
      <c r="N39" s="104">
        <v>3</v>
      </c>
      <c r="O39" s="107">
        <v>1</v>
      </c>
      <c r="P39" s="103">
        <v>3</v>
      </c>
      <c r="Q39" s="104">
        <v>1</v>
      </c>
      <c r="R39" s="104">
        <v>1</v>
      </c>
      <c r="S39" s="104">
        <v>3</v>
      </c>
      <c r="T39" s="105">
        <v>1</v>
      </c>
      <c r="U39" s="106">
        <v>1</v>
      </c>
      <c r="V39" s="104">
        <v>3</v>
      </c>
      <c r="W39" s="104">
        <v>1</v>
      </c>
      <c r="X39" s="104">
        <v>1</v>
      </c>
      <c r="Y39" s="107">
        <v>3</v>
      </c>
      <c r="Z39" s="103">
        <v>3</v>
      </c>
      <c r="AA39" s="104">
        <v>1</v>
      </c>
      <c r="AB39" s="104">
        <v>3</v>
      </c>
      <c r="AC39" s="104">
        <v>1</v>
      </c>
      <c r="AD39" s="18">
        <v>3</v>
      </c>
      <c r="AE39" s="67">
        <f t="shared" si="0"/>
        <v>0</v>
      </c>
      <c r="AF39" s="67" t="str">
        <f t="shared" si="1"/>
        <v>0</v>
      </c>
      <c r="AG39" s="67">
        <f t="shared" si="2"/>
        <v>1</v>
      </c>
      <c r="AH39" s="67">
        <f t="shared" si="3"/>
        <v>0</v>
      </c>
      <c r="AI39" s="67" t="str">
        <f t="shared" si="4"/>
        <v>0</v>
      </c>
      <c r="AJ39" s="67">
        <f t="shared" si="5"/>
        <v>1</v>
      </c>
      <c r="AK39" s="67">
        <f t="shared" si="6"/>
        <v>1</v>
      </c>
      <c r="AL39" s="67">
        <f t="shared" si="7"/>
        <v>0</v>
      </c>
      <c r="AM39" s="67" t="str">
        <f t="shared" si="8"/>
        <v>0</v>
      </c>
      <c r="AN39" s="67">
        <f t="shared" si="9"/>
        <v>1</v>
      </c>
      <c r="AO39" s="67">
        <f t="shared" si="10"/>
        <v>1</v>
      </c>
      <c r="AP39" s="67">
        <f t="shared" si="11"/>
        <v>2</v>
      </c>
      <c r="AQ39" s="67">
        <f t="shared" si="12"/>
        <v>2</v>
      </c>
      <c r="AR39" s="67">
        <f t="shared" si="13"/>
        <v>10</v>
      </c>
      <c r="AS39" s="67">
        <f t="shared" si="14"/>
        <v>10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27299</v>
      </c>
      <c r="D40" s="217" t="str">
        <f>input1!D40</f>
        <v>นางสาวโสภิดา  จีนสมุทร</v>
      </c>
      <c r="E40" s="49" t="s">
        <v>52</v>
      </c>
      <c r="F40" s="106">
        <v>3</v>
      </c>
      <c r="G40" s="104">
        <v>1</v>
      </c>
      <c r="H40" s="104">
        <v>3</v>
      </c>
      <c r="I40" s="104">
        <v>3</v>
      </c>
      <c r="J40" s="105">
        <v>1</v>
      </c>
      <c r="K40" s="106">
        <v>1</v>
      </c>
      <c r="L40" s="104">
        <v>3</v>
      </c>
      <c r="M40" s="104">
        <v>1</v>
      </c>
      <c r="N40" s="104">
        <v>1</v>
      </c>
      <c r="O40" s="107">
        <v>1</v>
      </c>
      <c r="P40" s="103">
        <v>3</v>
      </c>
      <c r="Q40" s="104">
        <v>1</v>
      </c>
      <c r="R40" s="104">
        <v>1</v>
      </c>
      <c r="S40" s="104">
        <v>3</v>
      </c>
      <c r="T40" s="105">
        <v>1</v>
      </c>
      <c r="U40" s="106">
        <v>1</v>
      </c>
      <c r="V40" s="104">
        <v>3</v>
      </c>
      <c r="W40" s="104">
        <v>1</v>
      </c>
      <c r="X40" s="104">
        <v>1</v>
      </c>
      <c r="Y40" s="107">
        <v>3</v>
      </c>
      <c r="Z40" s="103">
        <v>3</v>
      </c>
      <c r="AA40" s="104">
        <v>1</v>
      </c>
      <c r="AB40" s="104">
        <v>2</v>
      </c>
      <c r="AC40" s="104">
        <v>1</v>
      </c>
      <c r="AD40" s="18">
        <v>3</v>
      </c>
      <c r="AE40" s="67">
        <f t="shared" si="0"/>
        <v>2</v>
      </c>
      <c r="AF40" s="67">
        <f t="shared" si="1"/>
        <v>2</v>
      </c>
      <c r="AG40" s="67">
        <f t="shared" si="2"/>
        <v>1</v>
      </c>
      <c r="AH40" s="67">
        <f t="shared" si="3"/>
        <v>0</v>
      </c>
      <c r="AI40" s="67" t="str">
        <f t="shared" si="4"/>
        <v>0</v>
      </c>
      <c r="AJ40" s="67">
        <f t="shared" si="5"/>
        <v>1</v>
      </c>
      <c r="AK40" s="67">
        <f t="shared" si="6"/>
        <v>1</v>
      </c>
      <c r="AL40" s="67">
        <f t="shared" si="7"/>
        <v>0</v>
      </c>
      <c r="AM40" s="67" t="str">
        <f t="shared" si="8"/>
        <v>0</v>
      </c>
      <c r="AN40" s="67">
        <f t="shared" si="9"/>
        <v>1</v>
      </c>
      <c r="AO40" s="67">
        <f t="shared" si="10"/>
        <v>1</v>
      </c>
      <c r="AP40" s="67">
        <f t="shared" si="11"/>
        <v>1</v>
      </c>
      <c r="AQ40" s="67">
        <f t="shared" si="12"/>
        <v>1</v>
      </c>
      <c r="AR40" s="67">
        <f t="shared" si="13"/>
        <v>8</v>
      </c>
      <c r="AS40" s="67">
        <f t="shared" si="14"/>
        <v>8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27347</v>
      </c>
      <c r="D41" s="217" t="str">
        <f>input1!D41</f>
        <v>นางสาวอรินทยา  ใจกล้า</v>
      </c>
      <c r="E41" s="49" t="s">
        <v>52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27382</v>
      </c>
      <c r="D42" s="217" t="str">
        <f>input1!D42</f>
        <v>นางสาวปวิตรา  ทารักษ์</v>
      </c>
      <c r="E42" s="49" t="s">
        <v>52</v>
      </c>
      <c r="F42" s="106">
        <v>3</v>
      </c>
      <c r="G42" s="104">
        <v>1</v>
      </c>
      <c r="H42" s="104">
        <v>2</v>
      </c>
      <c r="I42" s="104">
        <v>2</v>
      </c>
      <c r="J42" s="105">
        <v>1</v>
      </c>
      <c r="K42" s="106">
        <v>2</v>
      </c>
      <c r="L42" s="104">
        <v>3</v>
      </c>
      <c r="M42" s="104">
        <v>2</v>
      </c>
      <c r="N42" s="104">
        <v>3</v>
      </c>
      <c r="O42" s="107">
        <v>1</v>
      </c>
      <c r="P42" s="103">
        <v>3</v>
      </c>
      <c r="Q42" s="104">
        <v>1</v>
      </c>
      <c r="R42" s="104">
        <v>2</v>
      </c>
      <c r="S42" s="104">
        <v>2</v>
      </c>
      <c r="T42" s="105">
        <v>2</v>
      </c>
      <c r="U42" s="106">
        <v>3</v>
      </c>
      <c r="V42" s="104">
        <v>3</v>
      </c>
      <c r="W42" s="104">
        <v>1</v>
      </c>
      <c r="X42" s="104">
        <v>2</v>
      </c>
      <c r="Y42" s="107">
        <v>2</v>
      </c>
      <c r="Z42" s="103">
        <v>2</v>
      </c>
      <c r="AA42" s="104">
        <v>1</v>
      </c>
      <c r="AB42" s="104">
        <v>2</v>
      </c>
      <c r="AC42" s="104">
        <v>1</v>
      </c>
      <c r="AD42" s="18">
        <v>2</v>
      </c>
      <c r="AE42" s="67">
        <f t="shared" si="0"/>
        <v>5</v>
      </c>
      <c r="AF42" s="67">
        <f t="shared" si="1"/>
        <v>5</v>
      </c>
      <c r="AG42" s="67">
        <f t="shared" si="2"/>
        <v>1</v>
      </c>
      <c r="AH42" s="67">
        <f t="shared" si="3"/>
        <v>0</v>
      </c>
      <c r="AI42" s="67" t="str">
        <f t="shared" si="4"/>
        <v>0</v>
      </c>
      <c r="AJ42" s="67">
        <f t="shared" si="5"/>
        <v>2</v>
      </c>
      <c r="AK42" s="67">
        <f t="shared" si="6"/>
        <v>2</v>
      </c>
      <c r="AL42" s="67">
        <f t="shared" si="7"/>
        <v>3</v>
      </c>
      <c r="AM42" s="67">
        <f t="shared" si="8"/>
        <v>3</v>
      </c>
      <c r="AN42" s="67">
        <f t="shared" si="9"/>
        <v>1</v>
      </c>
      <c r="AO42" s="67">
        <f t="shared" si="10"/>
        <v>2</v>
      </c>
      <c r="AP42" s="67">
        <f t="shared" si="11"/>
        <v>4</v>
      </c>
      <c r="AQ42" s="67">
        <f t="shared" si="12"/>
        <v>4</v>
      </c>
      <c r="AR42" s="67">
        <f t="shared" si="13"/>
        <v>8</v>
      </c>
      <c r="AS42" s="67">
        <f t="shared" si="14"/>
        <v>8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27388</v>
      </c>
      <c r="D43" s="217" t="str">
        <f>input1!D43</f>
        <v>นางสาวศศิกานต์  อ้อยหวาน</v>
      </c>
      <c r="E43" s="49" t="s">
        <v>52</v>
      </c>
      <c r="F43" s="106">
        <v>2</v>
      </c>
      <c r="G43" s="104">
        <v>2</v>
      </c>
      <c r="H43" s="104">
        <v>3</v>
      </c>
      <c r="I43" s="104">
        <v>3</v>
      </c>
      <c r="J43" s="105">
        <v>1</v>
      </c>
      <c r="K43" s="106">
        <v>1</v>
      </c>
      <c r="L43" s="104">
        <v>3</v>
      </c>
      <c r="M43" s="104">
        <v>1</v>
      </c>
      <c r="N43" s="104">
        <v>3</v>
      </c>
      <c r="O43" s="107">
        <v>1</v>
      </c>
      <c r="P43" s="103">
        <v>3</v>
      </c>
      <c r="Q43" s="104">
        <v>1</v>
      </c>
      <c r="R43" s="104">
        <v>1</v>
      </c>
      <c r="S43" s="104">
        <v>1</v>
      </c>
      <c r="T43" s="105">
        <v>1</v>
      </c>
      <c r="U43" s="106">
        <v>1</v>
      </c>
      <c r="V43" s="104">
        <v>3</v>
      </c>
      <c r="W43" s="104">
        <v>1</v>
      </c>
      <c r="X43" s="104">
        <v>1</v>
      </c>
      <c r="Y43" s="107">
        <v>3</v>
      </c>
      <c r="Z43" s="103">
        <v>3</v>
      </c>
      <c r="AA43" s="104">
        <v>1</v>
      </c>
      <c r="AB43" s="104">
        <v>1</v>
      </c>
      <c r="AC43" s="104">
        <v>1</v>
      </c>
      <c r="AD43" s="18">
        <v>3</v>
      </c>
      <c r="AE43" s="67">
        <f t="shared" si="0"/>
        <v>2</v>
      </c>
      <c r="AF43" s="67">
        <f t="shared" si="1"/>
        <v>2</v>
      </c>
      <c r="AG43" s="67">
        <f t="shared" si="2"/>
        <v>1</v>
      </c>
      <c r="AH43" s="67">
        <f t="shared" si="3"/>
        <v>0</v>
      </c>
      <c r="AI43" s="67" t="str">
        <f t="shared" si="4"/>
        <v>0</v>
      </c>
      <c r="AJ43" s="67">
        <f t="shared" si="5"/>
        <v>1</v>
      </c>
      <c r="AK43" s="67">
        <f t="shared" si="6"/>
        <v>1</v>
      </c>
      <c r="AL43" s="67">
        <f t="shared" si="7"/>
        <v>1</v>
      </c>
      <c r="AM43" s="67">
        <f t="shared" si="8"/>
        <v>1</v>
      </c>
      <c r="AN43" s="67">
        <f t="shared" si="9"/>
        <v>1</v>
      </c>
      <c r="AO43" s="67">
        <f t="shared" si="10"/>
        <v>3</v>
      </c>
      <c r="AP43" s="67">
        <f t="shared" si="11"/>
        <v>2</v>
      </c>
      <c r="AQ43" s="67">
        <f t="shared" si="12"/>
        <v>2</v>
      </c>
      <c r="AR43" s="67">
        <f t="shared" si="13"/>
        <v>9</v>
      </c>
      <c r="AS43" s="67">
        <f t="shared" si="14"/>
        <v>9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 t="str">
        <f>input1!C44</f>
        <v>29707</v>
      </c>
      <c r="D44" s="217" t="str">
        <f>input1!D44</f>
        <v>นางสาวกัญญาพัชร  รัตนรักษ์มงคล</v>
      </c>
      <c r="E44" s="49" t="s">
        <v>52</v>
      </c>
      <c r="F44" s="106">
        <v>3</v>
      </c>
      <c r="G44" s="104">
        <v>1</v>
      </c>
      <c r="H44" s="104">
        <v>1</v>
      </c>
      <c r="I44" s="104">
        <v>3</v>
      </c>
      <c r="J44" s="105">
        <v>1</v>
      </c>
      <c r="K44" s="106">
        <v>1</v>
      </c>
      <c r="L44" s="104">
        <v>3</v>
      </c>
      <c r="M44" s="104">
        <v>1</v>
      </c>
      <c r="N44" s="104">
        <v>3</v>
      </c>
      <c r="O44" s="107">
        <v>1</v>
      </c>
      <c r="P44" s="103">
        <v>3</v>
      </c>
      <c r="Q44" s="104">
        <v>1</v>
      </c>
      <c r="R44" s="104">
        <v>1</v>
      </c>
      <c r="S44" s="104">
        <v>3</v>
      </c>
      <c r="T44" s="105">
        <v>1</v>
      </c>
      <c r="U44" s="106">
        <v>1</v>
      </c>
      <c r="V44" s="104">
        <v>3</v>
      </c>
      <c r="W44" s="104">
        <v>1</v>
      </c>
      <c r="X44" s="104">
        <v>1</v>
      </c>
      <c r="Y44" s="107">
        <v>3</v>
      </c>
      <c r="Z44" s="103">
        <v>3</v>
      </c>
      <c r="AA44" s="104">
        <v>1</v>
      </c>
      <c r="AB44" s="104">
        <v>1</v>
      </c>
      <c r="AC44" s="104">
        <v>1</v>
      </c>
      <c r="AD44" s="18">
        <v>3</v>
      </c>
      <c r="AE44" s="67">
        <f t="shared" si="0"/>
        <v>0</v>
      </c>
      <c r="AF44" s="67" t="str">
        <f t="shared" si="1"/>
        <v>0</v>
      </c>
      <c r="AG44" s="67">
        <f t="shared" si="2"/>
        <v>1</v>
      </c>
      <c r="AH44" s="67">
        <f t="shared" si="3"/>
        <v>0</v>
      </c>
      <c r="AI44" s="67" t="str">
        <f t="shared" si="4"/>
        <v>0</v>
      </c>
      <c r="AJ44" s="67">
        <f t="shared" si="5"/>
        <v>1</v>
      </c>
      <c r="AK44" s="67">
        <f t="shared" si="6"/>
        <v>1</v>
      </c>
      <c r="AL44" s="67">
        <f t="shared" si="7"/>
        <v>0</v>
      </c>
      <c r="AM44" s="67" t="str">
        <f t="shared" si="8"/>
        <v>0</v>
      </c>
      <c r="AN44" s="67">
        <f t="shared" si="9"/>
        <v>1</v>
      </c>
      <c r="AO44" s="67">
        <f t="shared" si="10"/>
        <v>1</v>
      </c>
      <c r="AP44" s="67">
        <f t="shared" si="11"/>
        <v>0</v>
      </c>
      <c r="AQ44" s="67" t="str">
        <f t="shared" si="12"/>
        <v>0</v>
      </c>
      <c r="AR44" s="67">
        <f t="shared" si="13"/>
        <v>10</v>
      </c>
      <c r="AS44" s="67">
        <f t="shared" si="14"/>
        <v>10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 t="str">
        <f>input1!C45</f>
        <v>29727</v>
      </c>
      <c r="D45" s="217" t="str">
        <f>input1!D45</f>
        <v>นางสาวธัญลักษณ์  จันทรัศมี</v>
      </c>
      <c r="E45" s="49" t="s">
        <v>52</v>
      </c>
      <c r="F45" s="38">
        <v>3</v>
      </c>
      <c r="G45" s="8">
        <v>1</v>
      </c>
      <c r="H45" s="8">
        <v>1</v>
      </c>
      <c r="I45" s="8">
        <v>3</v>
      </c>
      <c r="J45" s="54">
        <v>2</v>
      </c>
      <c r="K45" s="52">
        <v>1</v>
      </c>
      <c r="L45" s="8">
        <v>2</v>
      </c>
      <c r="M45" s="8">
        <v>1</v>
      </c>
      <c r="N45" s="8">
        <v>1</v>
      </c>
      <c r="O45" s="18">
        <v>2</v>
      </c>
      <c r="P45" s="38">
        <v>3</v>
      </c>
      <c r="Q45" s="8">
        <v>1</v>
      </c>
      <c r="R45" s="8">
        <v>1</v>
      </c>
      <c r="S45" s="8">
        <v>3</v>
      </c>
      <c r="T45" s="54">
        <v>1</v>
      </c>
      <c r="U45" s="52">
        <v>1</v>
      </c>
      <c r="V45" s="8">
        <v>3</v>
      </c>
      <c r="W45" s="8">
        <v>1</v>
      </c>
      <c r="X45" s="8">
        <v>3</v>
      </c>
      <c r="Y45" s="18">
        <v>3</v>
      </c>
      <c r="Z45" s="38">
        <v>3</v>
      </c>
      <c r="AA45" s="8">
        <v>1</v>
      </c>
      <c r="AB45" s="8">
        <v>3</v>
      </c>
      <c r="AC45" s="8">
        <v>1</v>
      </c>
      <c r="AD45" s="18">
        <v>3</v>
      </c>
      <c r="AE45" s="67">
        <f t="shared" si="0"/>
        <v>0</v>
      </c>
      <c r="AF45" s="67" t="str">
        <f t="shared" si="1"/>
        <v>0</v>
      </c>
      <c r="AG45" s="67">
        <f t="shared" si="2"/>
        <v>2</v>
      </c>
      <c r="AH45" s="67">
        <f t="shared" si="3"/>
        <v>2</v>
      </c>
      <c r="AI45" s="67">
        <f t="shared" si="4"/>
        <v>2</v>
      </c>
      <c r="AJ45" s="67">
        <f t="shared" si="5"/>
        <v>1</v>
      </c>
      <c r="AK45" s="67">
        <f t="shared" si="6"/>
        <v>1</v>
      </c>
      <c r="AL45" s="67">
        <f t="shared" si="7"/>
        <v>1</v>
      </c>
      <c r="AM45" s="67">
        <f t="shared" si="8"/>
        <v>1</v>
      </c>
      <c r="AN45" s="67">
        <f t="shared" si="9"/>
        <v>1</v>
      </c>
      <c r="AO45" s="67">
        <f t="shared" si="10"/>
        <v>1</v>
      </c>
      <c r="AP45" s="67">
        <f t="shared" si="11"/>
        <v>4</v>
      </c>
      <c r="AQ45" s="67">
        <f t="shared" si="12"/>
        <v>4</v>
      </c>
      <c r="AR45" s="67">
        <f t="shared" si="13"/>
        <v>8</v>
      </c>
      <c r="AS45" s="67">
        <f t="shared" si="14"/>
        <v>8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 t="str">
        <f>input1!C46</f>
        <v>29736</v>
      </c>
      <c r="D46" s="217" t="str">
        <f>input1!D46</f>
        <v>นางสาวพรพิชชา  เชื้อหาญ</v>
      </c>
      <c r="E46" s="49">
        <f>'[3]input1'!E46</f>
        <v>0</v>
      </c>
      <c r="F46" s="38">
        <v>3</v>
      </c>
      <c r="G46" s="8">
        <v>2</v>
      </c>
      <c r="H46" s="8">
        <v>3</v>
      </c>
      <c r="I46" s="8">
        <v>3</v>
      </c>
      <c r="J46" s="54">
        <v>1</v>
      </c>
      <c r="K46" s="52">
        <v>1</v>
      </c>
      <c r="L46" s="8">
        <v>2</v>
      </c>
      <c r="M46" s="8">
        <v>2</v>
      </c>
      <c r="N46" s="8">
        <v>3</v>
      </c>
      <c r="O46" s="18">
        <v>1</v>
      </c>
      <c r="P46" s="38">
        <v>3</v>
      </c>
      <c r="Q46" s="8">
        <v>1</v>
      </c>
      <c r="R46" s="8">
        <v>2</v>
      </c>
      <c r="S46" s="8">
        <v>3</v>
      </c>
      <c r="T46" s="54">
        <v>1</v>
      </c>
      <c r="U46" s="52">
        <v>1</v>
      </c>
      <c r="V46" s="8">
        <v>3</v>
      </c>
      <c r="W46" s="8">
        <v>1</v>
      </c>
      <c r="X46" s="8">
        <v>1</v>
      </c>
      <c r="Y46" s="18">
        <v>3</v>
      </c>
      <c r="Z46" s="38">
        <v>2</v>
      </c>
      <c r="AA46" s="8">
        <v>1</v>
      </c>
      <c r="AB46" s="8">
        <v>2</v>
      </c>
      <c r="AC46" s="8">
        <v>1</v>
      </c>
      <c r="AD46" s="18">
        <v>2</v>
      </c>
      <c r="AE46" s="67">
        <f t="shared" si="0"/>
        <v>4</v>
      </c>
      <c r="AF46" s="67">
        <f t="shared" si="1"/>
        <v>4</v>
      </c>
      <c r="AG46" s="67">
        <f t="shared" si="2"/>
        <v>2</v>
      </c>
      <c r="AH46" s="67">
        <f t="shared" si="3"/>
        <v>1</v>
      </c>
      <c r="AI46" s="67">
        <f t="shared" si="4"/>
        <v>1</v>
      </c>
      <c r="AJ46" s="67">
        <f t="shared" si="5"/>
        <v>2</v>
      </c>
      <c r="AK46" s="67">
        <f t="shared" si="6"/>
        <v>2</v>
      </c>
      <c r="AL46" s="67">
        <f t="shared" si="7"/>
        <v>3</v>
      </c>
      <c r="AM46" s="67">
        <f t="shared" si="8"/>
        <v>3</v>
      </c>
      <c r="AN46" s="67">
        <f t="shared" si="9"/>
        <v>1</v>
      </c>
      <c r="AO46" s="67">
        <f t="shared" si="10"/>
        <v>1</v>
      </c>
      <c r="AP46" s="67">
        <f t="shared" si="11"/>
        <v>1</v>
      </c>
      <c r="AQ46" s="67">
        <f t="shared" si="12"/>
        <v>1</v>
      </c>
      <c r="AR46" s="67">
        <f t="shared" si="13"/>
        <v>10</v>
      </c>
      <c r="AS46" s="67">
        <f t="shared" si="14"/>
        <v>10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 t="str">
        <f>input1!C47</f>
        <v>29739</v>
      </c>
      <c r="D47" s="217" t="str">
        <f>input1!D47</f>
        <v>นางสาวไพลิน  มหาไทย</v>
      </c>
      <c r="E47" s="49" t="s">
        <v>52</v>
      </c>
      <c r="F47" s="38">
        <v>3</v>
      </c>
      <c r="G47" s="8">
        <v>1</v>
      </c>
      <c r="H47" s="8">
        <v>1</v>
      </c>
      <c r="I47" s="8">
        <v>3</v>
      </c>
      <c r="J47" s="54">
        <v>1</v>
      </c>
      <c r="K47" s="52">
        <v>1</v>
      </c>
      <c r="L47" s="8">
        <v>3</v>
      </c>
      <c r="M47" s="8">
        <v>1</v>
      </c>
      <c r="N47" s="8">
        <v>3</v>
      </c>
      <c r="O47" s="18">
        <v>1</v>
      </c>
      <c r="P47" s="38">
        <v>3</v>
      </c>
      <c r="Q47" s="8">
        <v>1</v>
      </c>
      <c r="R47" s="8">
        <v>1</v>
      </c>
      <c r="S47" s="8">
        <v>3</v>
      </c>
      <c r="T47" s="54">
        <v>1</v>
      </c>
      <c r="U47" s="52">
        <v>1</v>
      </c>
      <c r="V47" s="8">
        <v>3</v>
      </c>
      <c r="W47" s="8">
        <v>1</v>
      </c>
      <c r="X47" s="8">
        <v>1</v>
      </c>
      <c r="Y47" s="18">
        <v>3</v>
      </c>
      <c r="Z47" s="38">
        <v>3</v>
      </c>
      <c r="AA47" s="8">
        <v>1</v>
      </c>
      <c r="AB47" s="8">
        <v>3</v>
      </c>
      <c r="AC47" s="8">
        <v>1</v>
      </c>
      <c r="AD47" s="18">
        <v>3</v>
      </c>
      <c r="AE47" s="67">
        <f t="shared" si="0"/>
        <v>0</v>
      </c>
      <c r="AF47" s="67" t="str">
        <f t="shared" si="1"/>
        <v>0</v>
      </c>
      <c r="AG47" s="67">
        <f t="shared" si="2"/>
        <v>1</v>
      </c>
      <c r="AH47" s="67">
        <f t="shared" si="3"/>
        <v>0</v>
      </c>
      <c r="AI47" s="67" t="str">
        <f t="shared" si="4"/>
        <v>0</v>
      </c>
      <c r="AJ47" s="67">
        <f t="shared" si="5"/>
        <v>1</v>
      </c>
      <c r="AK47" s="67">
        <f t="shared" si="6"/>
        <v>1</v>
      </c>
      <c r="AL47" s="67">
        <f t="shared" si="7"/>
        <v>0</v>
      </c>
      <c r="AM47" s="67" t="str">
        <f t="shared" si="8"/>
        <v>0</v>
      </c>
      <c r="AN47" s="67">
        <f t="shared" si="9"/>
        <v>1</v>
      </c>
      <c r="AO47" s="67">
        <f t="shared" si="10"/>
        <v>1</v>
      </c>
      <c r="AP47" s="67">
        <f t="shared" si="11"/>
        <v>2</v>
      </c>
      <c r="AQ47" s="67">
        <f t="shared" si="12"/>
        <v>2</v>
      </c>
      <c r="AR47" s="67">
        <f t="shared" si="13"/>
        <v>10</v>
      </c>
      <c r="AS47" s="67">
        <f t="shared" si="14"/>
        <v>10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 t="str">
        <f>input1!C48</f>
        <v>29749</v>
      </c>
      <c r="D48" s="217" t="str">
        <f>input1!D48</f>
        <v>นางสาวอนุสรา  ฉลาบคำ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6" t="s">
        <v>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0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G2" s="141"/>
      <c r="H2" s="279" t="s">
        <v>1</v>
      </c>
      <c r="I2" s="280"/>
      <c r="J2" s="142"/>
      <c r="K2" s="281" t="s">
        <v>8</v>
      </c>
      <c r="L2" s="282"/>
      <c r="M2" s="142"/>
      <c r="N2" s="279" t="s">
        <v>7</v>
      </c>
      <c r="O2" s="283"/>
      <c r="P2" s="142"/>
      <c r="Q2" s="281" t="s">
        <v>18</v>
      </c>
      <c r="R2" s="282"/>
      <c r="S2" s="142"/>
      <c r="T2" s="279" t="s">
        <v>19</v>
      </c>
      <c r="U2" s="280"/>
      <c r="V2" s="142"/>
      <c r="W2" s="279" t="s">
        <v>20</v>
      </c>
      <c r="X2" s="283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53</v>
      </c>
      <c r="B4" s="45">
        <f>input1!B4</f>
        <v>1</v>
      </c>
      <c r="C4" s="45" t="str">
        <f>input1!C4</f>
        <v>26127</v>
      </c>
      <c r="D4" s="76" t="str">
        <f>input1!D4</f>
        <v>นายกษิดิศ  ตุลา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26963</v>
      </c>
      <c r="D5" s="73" t="str">
        <f>input1!D5</f>
        <v>นายอิทธิฤทธิ์  ขันเมือง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26996</v>
      </c>
      <c r="D6" s="73" t="str">
        <f>input1!D6</f>
        <v>นายภัทรพล  สิงห์แก้ว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27086</v>
      </c>
      <c r="D7" s="73" t="str">
        <f>input1!D7</f>
        <v>นายเดชอนันต์  เรืองเดช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27087</v>
      </c>
      <c r="D8" s="73" t="str">
        <f>input1!D8</f>
        <v>นายทินภัทร  บัวผัด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27128</v>
      </c>
      <c r="D9" s="73" t="str">
        <f>input1!D9</f>
        <v>นายณัฐนันท์  นามเขตต์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27132</v>
      </c>
      <c r="D10" s="73" t="str">
        <f>input1!D10</f>
        <v>นายพรภวิษย์  เมี่ยงหอม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27139</v>
      </c>
      <c r="D11" s="73" t="str">
        <f>input1!D11</f>
        <v>นายวิศรุจน์  ฟองจำ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27140</v>
      </c>
      <c r="D12" s="73" t="str">
        <f>input1!D12</f>
        <v>นายสพลดนัย  ปินตา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27146</v>
      </c>
      <c r="D13" s="73" t="str">
        <f>input1!D13</f>
        <v>นายอิศรานนท์  หวานเสียง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27178</v>
      </c>
      <c r="D14" s="73" t="str">
        <f>input1!D14</f>
        <v>นายวีรภัทร  พรมเสน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27219</v>
      </c>
      <c r="D15" s="73" t="str">
        <f>input1!D15</f>
        <v>นายจักรพรรณ  วงค์ปัญญา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27269</v>
      </c>
      <c r="D16" s="73" t="str">
        <f>input1!D16</f>
        <v>นายปวริศ  ยาเย็น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27275</v>
      </c>
      <c r="D17" s="73" t="str">
        <f>input1!D17</f>
        <v>นายวทัญญู  คนดี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27276</v>
      </c>
      <c r="D18" s="73" t="str">
        <f>input1!D18</f>
        <v>นายวีรลักษณ์  โยธาดี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 t="str">
        <f>input1!C19</f>
        <v>27304</v>
      </c>
      <c r="D19" s="73" t="str">
        <f>input1!D19</f>
        <v>นายจิรทีปต์  วังวล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27315</v>
      </c>
      <c r="D20" s="73" t="str">
        <f>input1!D20</f>
        <v>นายพร้อมบุญ  อินทร์มาตย์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27364</v>
      </c>
      <c r="D21" s="73" t="str">
        <f>input1!D21</f>
        <v>นายพีรพงศ์  เมืองงาม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27395</v>
      </c>
      <c r="D22" s="73" t="str">
        <f>input1!D22</f>
        <v>นายจักรภัทร  กาศทรง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27509</v>
      </c>
      <c r="D23" s="73" t="str">
        <f>input1!D23</f>
        <v>นายนัฏฐชัย  แก้วยอดหล้า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29695</v>
      </c>
      <c r="D24" s="73" t="str">
        <f>input1!D24</f>
        <v>นายพัทธนันท์  สิงห์แก้ว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>
        <f>input1!C25</f>
        <v>30408</v>
      </c>
      <c r="D25" s="73" t="str">
        <f>input1!D25</f>
        <v>นายธนภัทร  เนียมยานนท์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26915</v>
      </c>
      <c r="D26" s="73" t="str">
        <f>input1!D26</f>
        <v>นางสาวเขมิกา  ทามัน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26934</v>
      </c>
      <c r="D27" s="73" t="str">
        <f>input1!D27</f>
        <v>นางสาวแพรวรินทร์  ทารัตน์ใจ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26935</v>
      </c>
      <c r="D28" s="73" t="str">
        <f>input1!D28</f>
        <v>นางสาวภัทรติยาภรณ์  ดวงบุษป์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26982</v>
      </c>
      <c r="D29" s="73" t="str">
        <f>input1!D29</f>
        <v>นางสาวสรัลชนา  บุญเรือง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26984</v>
      </c>
      <c r="D30" s="73" t="str">
        <f>input1!D30</f>
        <v>นางสาวสิริพร  สมเนตร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27010</v>
      </c>
      <c r="D31" s="73" t="str">
        <f>input1!D31</f>
        <v>นางสาวกติกา  รอดแก้ว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27019</v>
      </c>
      <c r="D32" s="73" t="str">
        <f>input1!D32</f>
        <v>นางสาวนันท์นภัส  เผ่าดี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27031</v>
      </c>
      <c r="D33" s="73" t="str">
        <f>input1!D33</f>
        <v>นางสาวหฤทชนันท์  บุญลาภ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27100</v>
      </c>
      <c r="D34" s="73" t="str">
        <f>input1!D34</f>
        <v>นางสาวกัญญาพัชร  ลำพูน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27119</v>
      </c>
      <c r="D35" s="73" t="str">
        <f>input1!D35</f>
        <v>นางสาวลักษณารีย์  เรืองจิต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27196</v>
      </c>
      <c r="D36" s="73" t="str">
        <f>input1!D36</f>
        <v>นางสาวนาขวัญ  สมานมิตร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27199</v>
      </c>
      <c r="D37" s="73" t="str">
        <f>input1!D37</f>
        <v>นางสาวปภาวรินทร์  ชนะชัย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27258</v>
      </c>
      <c r="D38" s="73" t="str">
        <f>input1!D38</f>
        <v>นางสาวอัจฉรียา  มะโนใจ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27291</v>
      </c>
      <c r="D39" s="73" t="str">
        <f>input1!D39</f>
        <v>นางสาวพัชรธิดา  บุญเลิศ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27299</v>
      </c>
      <c r="D40" s="73" t="str">
        <f>input1!D40</f>
        <v>นางสาวโสภิดา  จีนสมุทร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27347</v>
      </c>
      <c r="D41" s="73" t="str">
        <f>input1!D41</f>
        <v>นางสาวอรินทยา  ใจกล้า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27382</v>
      </c>
      <c r="D42" s="73" t="str">
        <f>input1!D42</f>
        <v>นางสาวปวิตรา  ทารักษ์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27388</v>
      </c>
      <c r="D43" s="73" t="str">
        <f>input1!D43</f>
        <v>นางสาวศศิกานต์  อ้อยหวาน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 t="str">
        <f>input1!C44</f>
        <v>29707</v>
      </c>
      <c r="D44" s="73" t="str">
        <f>input1!D44</f>
        <v>นางสาวกัญญาพัชร  รัตนรักษ์มงคล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 t="str">
        <f>input1!C45</f>
        <v>29727</v>
      </c>
      <c r="D45" s="73" t="str">
        <f>input1!D45</f>
        <v>นางสาวธัญลักษณ์  จันทรัศมี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 t="str">
        <f>input1!C46</f>
        <v>29736</v>
      </c>
      <c r="D46" s="73" t="str">
        <f>input1!D46</f>
        <v>นางสาวพรพิชชา  เชื้อหาญ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 t="str">
        <f>input1!C47</f>
        <v>29739</v>
      </c>
      <c r="D47" s="73" t="str">
        <f>input1!D47</f>
        <v>นางสาวไพลิน  มหาไทย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 t="str">
        <f>input1!C48</f>
        <v>29749</v>
      </c>
      <c r="D48" s="73" t="str">
        <f>input1!D48</f>
        <v>นางสาวอนุสรา  ฉลาบคำ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T2:U2"/>
    <mergeCell ref="H2:I2"/>
    <mergeCell ref="K2:L2"/>
    <mergeCell ref="N2:O2"/>
    <mergeCell ref="Q2:R2"/>
    <mergeCell ref="A2:A3"/>
    <mergeCell ref="A1:X1"/>
    <mergeCell ref="D2:D3"/>
    <mergeCell ref="F2:F3"/>
    <mergeCell ref="E2:E3"/>
    <mergeCell ref="W2:X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4" t="s">
        <v>28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6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H2" s="297" t="s">
        <v>1</v>
      </c>
      <c r="I2" s="298"/>
      <c r="K2" s="293" t="s">
        <v>8</v>
      </c>
      <c r="L2" s="283"/>
      <c r="N2" s="291" t="s">
        <v>7</v>
      </c>
      <c r="O2" s="292"/>
      <c r="Q2" s="293" t="s">
        <v>18</v>
      </c>
      <c r="R2" s="283"/>
      <c r="T2" s="291" t="s">
        <v>19</v>
      </c>
      <c r="U2" s="292"/>
      <c r="W2" s="293" t="s">
        <v>20</v>
      </c>
      <c r="X2" s="280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5/6</v>
      </c>
      <c r="B4" s="45">
        <f>input1!B4</f>
        <v>1</v>
      </c>
      <c r="C4" s="45" t="str">
        <f>input1!C4</f>
        <v>26127</v>
      </c>
      <c r="D4" s="187" t="str">
        <f>input1!D4</f>
        <v>นายกษิดิศ  ตุลา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26963</v>
      </c>
      <c r="D5" s="229" t="str">
        <f>input1!D5</f>
        <v>นายอิทธิฤทธิ์  ขันเมือง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26996</v>
      </c>
      <c r="D6" s="229" t="str">
        <f>input1!D6</f>
        <v>นายภัทรพล  สิงห์แก้ว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27086</v>
      </c>
      <c r="D7" s="229" t="str">
        <f>input1!D7</f>
        <v>นายเดชอนันต์  เรืองเดช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27087</v>
      </c>
      <c r="D8" s="229" t="str">
        <f>input1!D8</f>
        <v>นายทินภัทร  บัวผัด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27128</v>
      </c>
      <c r="D9" s="229" t="str">
        <f>input1!D9</f>
        <v>นายณัฐนันท์  นามเขตต์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27132</v>
      </c>
      <c r="D10" s="229" t="str">
        <f>input1!D10</f>
        <v>นายพรภวิษย์  เมี่ยงหอม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27139</v>
      </c>
      <c r="D11" s="229" t="str">
        <f>input1!D11</f>
        <v>นายวิศรุจน์  ฟองจำ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27140</v>
      </c>
      <c r="D12" s="229" t="str">
        <f>input1!D12</f>
        <v>นายสพลดนัย  ปินตา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27146</v>
      </c>
      <c r="D13" s="229" t="str">
        <f>input1!D13</f>
        <v>นายอิศรานนท์  หวานเสียง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27178</v>
      </c>
      <c r="D14" s="229" t="str">
        <f>input1!D14</f>
        <v>นายวีรภัทร  พรมเสน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27219</v>
      </c>
      <c r="D15" s="229" t="str">
        <f>input1!D15</f>
        <v>นายจักรพรรณ  วงค์ปัญญา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27269</v>
      </c>
      <c r="D16" s="229" t="str">
        <f>input1!D16</f>
        <v>นายปวริศ  ยาเย็น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27275</v>
      </c>
      <c r="D17" s="229" t="str">
        <f>input1!D17</f>
        <v>นายวทัญญู  คนดี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27276</v>
      </c>
      <c r="D18" s="229" t="str">
        <f>input1!D18</f>
        <v>นายวีรลักษณ์  โยธาดี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27304</v>
      </c>
      <c r="D19" s="229" t="str">
        <f>input1!D19</f>
        <v>นายจิรทีปต์  วังวล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27315</v>
      </c>
      <c r="D20" s="229" t="str">
        <f>input1!D20</f>
        <v>นายพร้อมบุญ  อินทร์มาตย์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27364</v>
      </c>
      <c r="D21" s="229" t="str">
        <f>input1!D21</f>
        <v>นายพีรพงศ์  เมืองงาม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27395</v>
      </c>
      <c r="D22" s="229" t="str">
        <f>input1!D22</f>
        <v>นายจักรภัทร  กาศทรง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27509</v>
      </c>
      <c r="D23" s="229" t="str">
        <f>input1!D23</f>
        <v>นายนัฏฐชัย  แก้วยอดหล้า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29695</v>
      </c>
      <c r="D24" s="229" t="str">
        <f>input1!D24</f>
        <v>นายพัทธนันท์  สิงห์แก้ว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30408</v>
      </c>
      <c r="D25" s="229" t="str">
        <f>input1!D25</f>
        <v>นายธนภัทร  เนียมยานนท์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26915</v>
      </c>
      <c r="D26" s="229" t="str">
        <f>input1!D26</f>
        <v>นางสาวเขมิกา  ทามัน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26934</v>
      </c>
      <c r="D27" s="229" t="str">
        <f>input1!D27</f>
        <v>นางสาวแพรวรินทร์  ทารัตน์ใจ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26935</v>
      </c>
      <c r="D28" s="229" t="str">
        <f>input1!D28</f>
        <v>นางสาวภัทรติยาภรณ์  ดวงบุษป์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26982</v>
      </c>
      <c r="D29" s="229" t="str">
        <f>input1!D29</f>
        <v>นางสาวสรัลชนา  บุญเรือง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26984</v>
      </c>
      <c r="D30" s="229" t="str">
        <f>input1!D30</f>
        <v>นางสาวสิริพร  สมเนตร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27010</v>
      </c>
      <c r="D31" s="229" t="str">
        <f>input1!D31</f>
        <v>นางสาวกติกา  รอดแก้ว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27019</v>
      </c>
      <c r="D32" s="229" t="str">
        <f>input1!D32</f>
        <v>นางสาวนันท์นภัส  เผ่าดี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27031</v>
      </c>
      <c r="D33" s="229" t="str">
        <f>input1!D33</f>
        <v>นางสาวหฤทชนันท์  บุญลาภ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27100</v>
      </c>
      <c r="D34" s="229" t="str">
        <f>input1!D34</f>
        <v>นางสาวกัญญาพัชร  ลำพูน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27119</v>
      </c>
      <c r="D35" s="229" t="str">
        <f>input1!D35</f>
        <v>นางสาวลักษณารีย์  เรืองจิต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27196</v>
      </c>
      <c r="D36" s="229" t="str">
        <f>input1!D36</f>
        <v>นางสาวนาขวัญ  สมานมิตร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27199</v>
      </c>
      <c r="D37" s="229" t="str">
        <f>input1!D37</f>
        <v>นางสาวปภาวรินทร์  ชนะชัย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27258</v>
      </c>
      <c r="D38" s="229" t="str">
        <f>input1!D38</f>
        <v>นางสาวอัจฉรียา  มะโนใจ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27291</v>
      </c>
      <c r="D39" s="229" t="str">
        <f>input1!D39</f>
        <v>นางสาวพัชรธิดา  บุญเลิศ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27299</v>
      </c>
      <c r="D40" s="229" t="str">
        <f>input1!D40</f>
        <v>นางสาวโสภิดา  จีนสมุทร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27347</v>
      </c>
      <c r="D41" s="229" t="str">
        <f>input1!D41</f>
        <v>นางสาวอรินทยา  ใจกล้า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27382</v>
      </c>
      <c r="D42" s="229" t="str">
        <f>input1!D42</f>
        <v>นางสาวปวิตรา  ทารักษ์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27388</v>
      </c>
      <c r="D43" s="229" t="str">
        <f>input1!D43</f>
        <v>นางสาวศศิกานต์  อ้อยหวาน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29707</v>
      </c>
      <c r="D44" s="229" t="str">
        <f>input1!D44</f>
        <v>นางสาวกัญญาพัชร  รัตนรักษ์มงคล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29727</v>
      </c>
      <c r="D45" s="229" t="str">
        <f>input1!D45</f>
        <v>นางสาวธัญลักษณ์  จันทรัศมี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29736</v>
      </c>
      <c r="D46" s="229" t="str">
        <f>input1!D46</f>
        <v>นางสาวพรพิชชา  เชื้อหาญ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29739</v>
      </c>
      <c r="D47" s="229" t="str">
        <f>input1!D47</f>
        <v>นางสาวไพลิน  มหาไทย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29749</v>
      </c>
      <c r="D48" s="229" t="str">
        <f>input1!D48</f>
        <v>นางสาวอนุสรา  ฉลาบคำ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W2:X2"/>
    <mergeCell ref="T2:U2"/>
    <mergeCell ref="Q2:R2"/>
    <mergeCell ref="N2:O2"/>
    <mergeCell ref="E2:E3"/>
    <mergeCell ref="F2:F3"/>
    <mergeCell ref="A1:X1"/>
    <mergeCell ref="D2:D3"/>
    <mergeCell ref="A2:A3"/>
    <mergeCell ref="K2:L2"/>
    <mergeCell ref="H2:I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46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6" t="s">
        <v>29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0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H2" s="293" t="s">
        <v>1</v>
      </c>
      <c r="I2" s="280"/>
      <c r="K2" s="297" t="s">
        <v>8</v>
      </c>
      <c r="L2" s="299"/>
      <c r="N2" s="293" t="s">
        <v>7</v>
      </c>
      <c r="O2" s="280"/>
      <c r="Q2" s="297" t="s">
        <v>18</v>
      </c>
      <c r="R2" s="299"/>
      <c r="T2" s="293" t="s">
        <v>19</v>
      </c>
      <c r="U2" s="280"/>
      <c r="W2" s="293" t="s">
        <v>20</v>
      </c>
      <c r="X2" s="280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5/6</v>
      </c>
      <c r="B4" s="45">
        <f>input1!B4</f>
        <v>1</v>
      </c>
      <c r="C4" s="45" t="str">
        <f>input1!C4</f>
        <v>26127</v>
      </c>
      <c r="D4" s="76" t="str">
        <f>input1!D4</f>
        <v>นายกษิดิศ  ตุลา</v>
      </c>
      <c r="E4" s="228" t="str">
        <f>input3!E4</f>
        <v>1</v>
      </c>
      <c r="F4" s="84" t="str">
        <f>IF(E4=1,"ชาย",IF(E4=2,"หญิง","-"))</f>
        <v>-</v>
      </c>
      <c r="G4" s="70">
        <f>input3!AF4</f>
        <v>3</v>
      </c>
      <c r="H4" s="138">
        <f>IF(G4=-5,"-",G4)</f>
        <v>3</v>
      </c>
      <c r="I4" s="69" t="str">
        <f>IF(H4="-","-",IF(H4="0","ปกติ",IF(H4&gt;6,"เสี่ยง/มีปัญหา","ปกติ")))</f>
        <v>ปกติ</v>
      </c>
      <c r="J4" s="71">
        <f>input3!AI4</f>
        <v>2</v>
      </c>
      <c r="K4" s="138">
        <f>IF(J4=-5,"-",J4)</f>
        <v>2</v>
      </c>
      <c r="L4" s="69" t="str">
        <f>IF(K4="-","-",IF(K4="0","ปกติ",IF(K4&gt;6,"เสี่ยง/มีปัญหา","ปกติ")))</f>
        <v>ปกติ</v>
      </c>
      <c r="M4" s="71">
        <f>input3!AM4</f>
        <v>4</v>
      </c>
      <c r="N4" s="138">
        <f>IF(M4=-5,"-",M4)</f>
        <v>4</v>
      </c>
      <c r="O4" s="69" t="str">
        <f>IF(N4="-","-",IF(N4="0","ปกติ",IF(N4&lt;6,"ปกติ","เสี่ยง/มีปัญหา")))</f>
        <v>ปกติ</v>
      </c>
      <c r="P4" s="72">
        <f>input3!AQ4</f>
        <v>6</v>
      </c>
      <c r="Q4" s="138">
        <f>IF(P4=-5,"-",P4)</f>
        <v>6</v>
      </c>
      <c r="R4" s="69" t="str">
        <f>IF(Q4="-","-",IF(Q4="0","ปกติ",IF(Q4&lt;4,"ปกติ","เสี่ยง/มีปัญหา")))</f>
        <v>เสี่ยง/มีปัญหา</v>
      </c>
      <c r="S4" s="71">
        <f>input3!AS4</f>
        <v>4</v>
      </c>
      <c r="T4" s="138">
        <f>IF(S4=-5,"-",S4)</f>
        <v>4</v>
      </c>
      <c r="U4" s="69" t="str">
        <f>IF(T4="-","-",IF(T4="0","ไม่มีจุดแข็ง",IF(T4&lt;4,"ไม่มีจุดแข็ง","มีจุดแข็ง")))</f>
        <v>มีจุดแข็ง</v>
      </c>
      <c r="V4" s="68">
        <f>G4+J4+M4+P4</f>
        <v>15</v>
      </c>
      <c r="W4" s="138">
        <f>IF(V4&lt;1,"-",V4)</f>
        <v>15</v>
      </c>
      <c r="X4" s="139" t="str">
        <f>IF(W4="-","-",IF(W4="0","ปกติ",IF(W4&lt;17,"ปกติ","เสี่ยง/มีปัญหา")))</f>
        <v>ปกติ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26963</v>
      </c>
      <c r="D5" s="73" t="str">
        <f>input1!D5</f>
        <v>นายอิทธิฤทธิ์  ขันเมือง</v>
      </c>
      <c r="E5" s="82" t="str">
        <f>input3!E5</f>
        <v>1</v>
      </c>
      <c r="F5" s="218" t="str">
        <f aca="true" t="shared" si="0" ref="F5:F61">IF(E5=1,"ชาย",IF(E5=2,"หญิง","-"))</f>
        <v>-</v>
      </c>
      <c r="G5" s="70">
        <f>input3!AF5</f>
        <v>1</v>
      </c>
      <c r="H5" s="138">
        <f aca="true" t="shared" si="1" ref="H5:H61">IF(G5=-5,"-",G5)</f>
        <v>1</v>
      </c>
      <c r="I5" s="69" t="str">
        <f aca="true" t="shared" si="2" ref="I5:I61">IF(H5="-","-",IF(H5="0","ปกติ",IF(H5&gt;6,"เสี่ยง/มีปัญหา","ปกติ")))</f>
        <v>ปกติ</v>
      </c>
      <c r="J5" s="71" t="str">
        <f>input3!AI5</f>
        <v>0</v>
      </c>
      <c r="K5" s="138" t="str">
        <f aca="true" t="shared" si="3" ref="K5:K61">IF(J5=-5,"-",J5)</f>
        <v>0</v>
      </c>
      <c r="L5" s="69" t="str">
        <f aca="true" t="shared" si="4" ref="L5:L61">IF(K5="-","-",IF(K5="0","ปกติ",IF(K5&gt;6,"เสี่ยง/มีปัญหา","ปกติ")))</f>
        <v>ปกติ</v>
      </c>
      <c r="M5" s="71" t="str">
        <f>input3!AM5</f>
        <v>0</v>
      </c>
      <c r="N5" s="138" t="str">
        <f aca="true" t="shared" si="5" ref="N5:N61">IF(M5=-5,"-",M5)</f>
        <v>0</v>
      </c>
      <c r="O5" s="69" t="str">
        <f aca="true" t="shared" si="6" ref="O5:O61">IF(N5="-","-",IF(N5="0","ปกติ",IF(N5&lt;6,"ปกติ","เสี่ยง/มีปัญหา")))</f>
        <v>ปกติ</v>
      </c>
      <c r="P5" s="72">
        <f>input3!AQ5</f>
        <v>1</v>
      </c>
      <c r="Q5" s="138">
        <f aca="true" t="shared" si="7" ref="Q5:Q61">IF(P5=-5,"-",P5)</f>
        <v>1</v>
      </c>
      <c r="R5" s="69" t="str">
        <f aca="true" t="shared" si="8" ref="R5:R61">IF(Q5="-","-",IF(Q5="0","ปกติ",IF(Q5&lt;4,"ปกติ","เสี่ยง/มีปัญหา")))</f>
        <v>ปกติ</v>
      </c>
      <c r="S5" s="71">
        <f>input3!AS5</f>
        <v>9</v>
      </c>
      <c r="T5" s="138">
        <f aca="true" t="shared" si="9" ref="T5:T61">IF(S5=-5,"-",S5)</f>
        <v>9</v>
      </c>
      <c r="U5" s="69" t="str">
        <f aca="true" t="shared" si="10" ref="U5:U61">IF(T5="-","-",IF(T5="0","ไม่มีจุดแข็ง",IF(T5&lt;4,"ไม่มีจุดแข็ง","มีจุดแข็ง")))</f>
        <v>มีจุดแข็ง</v>
      </c>
      <c r="V5" s="68">
        <f aca="true" t="shared" si="11" ref="V5:V61">G5+J5+M5+P5</f>
        <v>2</v>
      </c>
      <c r="W5" s="138">
        <f aca="true" t="shared" si="12" ref="W5:W61">IF(V5&lt;1,"-",V5)</f>
        <v>2</v>
      </c>
      <c r="X5" s="139" t="str">
        <f aca="true" t="shared" si="13" ref="X5:X61">IF(W5="-","-",IF(W5="0","ปกติ",IF(W5&lt;17,"ปกติ","เสี่ยง/มีปัญหา")))</f>
        <v>ปกติ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26996</v>
      </c>
      <c r="D6" s="73" t="str">
        <f>input1!D6</f>
        <v>นายภัทรพล  สิงห์แก้ว</v>
      </c>
      <c r="E6" s="82" t="str">
        <f>input3!E6</f>
        <v>1</v>
      </c>
      <c r="F6" s="218" t="str">
        <f t="shared" si="0"/>
        <v>-</v>
      </c>
      <c r="G6" s="70">
        <f>input3!AF6</f>
        <v>2</v>
      </c>
      <c r="H6" s="138">
        <f t="shared" si="1"/>
        <v>2</v>
      </c>
      <c r="I6" s="69" t="str">
        <f t="shared" si="2"/>
        <v>ปกติ</v>
      </c>
      <c r="J6" s="71">
        <f>input3!AI6</f>
        <v>2</v>
      </c>
      <c r="K6" s="138">
        <f t="shared" si="3"/>
        <v>2</v>
      </c>
      <c r="L6" s="69" t="str">
        <f t="shared" si="4"/>
        <v>ปกติ</v>
      </c>
      <c r="M6" s="71">
        <f>input3!AM6</f>
        <v>3</v>
      </c>
      <c r="N6" s="138">
        <f t="shared" si="5"/>
        <v>3</v>
      </c>
      <c r="O6" s="69" t="str">
        <f t="shared" si="6"/>
        <v>ปกติ</v>
      </c>
      <c r="P6" s="72">
        <f>input3!AQ6</f>
        <v>1</v>
      </c>
      <c r="Q6" s="138">
        <f t="shared" si="7"/>
        <v>1</v>
      </c>
      <c r="R6" s="69" t="str">
        <f t="shared" si="8"/>
        <v>ปกติ</v>
      </c>
      <c r="S6" s="71">
        <f>input3!AS6</f>
        <v>9</v>
      </c>
      <c r="T6" s="138">
        <f t="shared" si="9"/>
        <v>9</v>
      </c>
      <c r="U6" s="69" t="str">
        <f t="shared" si="10"/>
        <v>มีจุดแข็ง</v>
      </c>
      <c r="V6" s="68">
        <f t="shared" si="11"/>
        <v>8</v>
      </c>
      <c r="W6" s="138">
        <f t="shared" si="12"/>
        <v>8</v>
      </c>
      <c r="X6" s="139" t="str">
        <f t="shared" si="13"/>
        <v>ปกติ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27086</v>
      </c>
      <c r="D7" s="73" t="str">
        <f>input1!D7</f>
        <v>นายเดชอนันต์  เรืองเดช</v>
      </c>
      <c r="E7" s="82" t="str">
        <f>input3!E7</f>
        <v>1</v>
      </c>
      <c r="F7" s="218" t="str">
        <f t="shared" si="0"/>
        <v>-</v>
      </c>
      <c r="G7" s="70">
        <f>input3!AF7</f>
        <v>1</v>
      </c>
      <c r="H7" s="138">
        <f t="shared" si="1"/>
        <v>1</v>
      </c>
      <c r="I7" s="69" t="str">
        <f t="shared" si="2"/>
        <v>ปกติ</v>
      </c>
      <c r="J7" s="71">
        <f>input3!AI7</f>
        <v>1</v>
      </c>
      <c r="K7" s="138">
        <f t="shared" si="3"/>
        <v>1</v>
      </c>
      <c r="L7" s="69" t="str">
        <f t="shared" si="4"/>
        <v>ปกติ</v>
      </c>
      <c r="M7" s="71">
        <f>input3!AM7</f>
        <v>1</v>
      </c>
      <c r="N7" s="138">
        <f t="shared" si="5"/>
        <v>1</v>
      </c>
      <c r="O7" s="69" t="str">
        <f t="shared" si="6"/>
        <v>ปกติ</v>
      </c>
      <c r="P7" s="72">
        <f>input3!AQ7</f>
        <v>4</v>
      </c>
      <c r="Q7" s="138">
        <f t="shared" si="7"/>
        <v>4</v>
      </c>
      <c r="R7" s="69" t="str">
        <f t="shared" si="8"/>
        <v>เสี่ยง/มีปัญหา</v>
      </c>
      <c r="S7" s="71">
        <f>input3!AS7</f>
        <v>9</v>
      </c>
      <c r="T7" s="138">
        <f t="shared" si="9"/>
        <v>9</v>
      </c>
      <c r="U7" s="69" t="str">
        <f t="shared" si="10"/>
        <v>มีจุดแข็ง</v>
      </c>
      <c r="V7" s="68">
        <f t="shared" si="11"/>
        <v>7</v>
      </c>
      <c r="W7" s="138">
        <f t="shared" si="12"/>
        <v>7</v>
      </c>
      <c r="X7" s="139" t="str">
        <f t="shared" si="13"/>
        <v>ปกติ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27087</v>
      </c>
      <c r="D8" s="73" t="str">
        <f>input1!D8</f>
        <v>นายทินภัทร  บัวผัด</v>
      </c>
      <c r="E8" s="82" t="str">
        <f>input3!E8</f>
        <v>1</v>
      </c>
      <c r="F8" s="218" t="str">
        <f t="shared" si="0"/>
        <v>-</v>
      </c>
      <c r="G8" s="70" t="str">
        <f>input3!AF8</f>
        <v>0</v>
      </c>
      <c r="H8" s="138" t="str">
        <f t="shared" si="1"/>
        <v>0</v>
      </c>
      <c r="I8" s="69" t="str">
        <f t="shared" si="2"/>
        <v>ปกติ</v>
      </c>
      <c r="J8" s="71">
        <f>input3!AI8</f>
        <v>3</v>
      </c>
      <c r="K8" s="138">
        <f t="shared" si="3"/>
        <v>3</v>
      </c>
      <c r="L8" s="69" t="str">
        <f t="shared" si="4"/>
        <v>ปกติ</v>
      </c>
      <c r="M8" s="71">
        <f>input3!AM8</f>
        <v>3</v>
      </c>
      <c r="N8" s="138">
        <f t="shared" si="5"/>
        <v>3</v>
      </c>
      <c r="O8" s="69" t="str">
        <f t="shared" si="6"/>
        <v>ปกติ</v>
      </c>
      <c r="P8" s="72">
        <f>input3!AQ8</f>
        <v>2</v>
      </c>
      <c r="Q8" s="138">
        <f t="shared" si="7"/>
        <v>2</v>
      </c>
      <c r="R8" s="69" t="str">
        <f t="shared" si="8"/>
        <v>ปกติ</v>
      </c>
      <c r="S8" s="71">
        <f>input3!AS8</f>
        <v>5</v>
      </c>
      <c r="T8" s="138">
        <f t="shared" si="9"/>
        <v>5</v>
      </c>
      <c r="U8" s="69" t="str">
        <f t="shared" si="10"/>
        <v>มีจุดแข็ง</v>
      </c>
      <c r="V8" s="68">
        <f t="shared" si="11"/>
        <v>8</v>
      </c>
      <c r="W8" s="138">
        <f t="shared" si="12"/>
        <v>8</v>
      </c>
      <c r="X8" s="139" t="str">
        <f t="shared" si="13"/>
        <v>ปกติ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27128</v>
      </c>
      <c r="D9" s="73" t="str">
        <f>input1!D9</f>
        <v>นายณัฐนันท์  นามเขตต์</v>
      </c>
      <c r="E9" s="82" t="str">
        <f>input3!E9</f>
        <v>1</v>
      </c>
      <c r="F9" s="218" t="str">
        <f t="shared" si="0"/>
        <v>-</v>
      </c>
      <c r="G9" s="70">
        <f>input3!AF9</f>
        <v>2</v>
      </c>
      <c r="H9" s="138">
        <f t="shared" si="1"/>
        <v>2</v>
      </c>
      <c r="I9" s="69" t="str">
        <f t="shared" si="2"/>
        <v>ปกติ</v>
      </c>
      <c r="J9" s="71" t="str">
        <f>input3!AI9</f>
        <v>0</v>
      </c>
      <c r="K9" s="138" t="str">
        <f t="shared" si="3"/>
        <v>0</v>
      </c>
      <c r="L9" s="69" t="str">
        <f t="shared" si="4"/>
        <v>ปกติ</v>
      </c>
      <c r="M9" s="71" t="str">
        <f>input3!AM9</f>
        <v>0</v>
      </c>
      <c r="N9" s="138" t="str">
        <f t="shared" si="5"/>
        <v>0</v>
      </c>
      <c r="O9" s="69" t="str">
        <f t="shared" si="6"/>
        <v>ปกติ</v>
      </c>
      <c r="P9" s="72" t="str">
        <f>input3!AQ9</f>
        <v>0</v>
      </c>
      <c r="Q9" s="138" t="str">
        <f t="shared" si="7"/>
        <v>0</v>
      </c>
      <c r="R9" s="69" t="str">
        <f t="shared" si="8"/>
        <v>ปกติ</v>
      </c>
      <c r="S9" s="71">
        <f>input3!AS9</f>
        <v>10</v>
      </c>
      <c r="T9" s="138">
        <f t="shared" si="9"/>
        <v>10</v>
      </c>
      <c r="U9" s="69" t="str">
        <f t="shared" si="10"/>
        <v>มีจุดแข็ง</v>
      </c>
      <c r="V9" s="68">
        <f t="shared" si="11"/>
        <v>2</v>
      </c>
      <c r="W9" s="138">
        <f t="shared" si="12"/>
        <v>2</v>
      </c>
      <c r="X9" s="139" t="str">
        <f t="shared" si="13"/>
        <v>ปกติ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27132</v>
      </c>
      <c r="D10" s="73" t="str">
        <f>input1!D10</f>
        <v>นายพรภวิษย์  เมี่ยงหอม</v>
      </c>
      <c r="E10" s="82" t="str">
        <f>input3!E10</f>
        <v>1</v>
      </c>
      <c r="F10" s="218" t="str">
        <f t="shared" si="0"/>
        <v>-</v>
      </c>
      <c r="G10" s="70">
        <f>input3!AF10</f>
        <v>6</v>
      </c>
      <c r="H10" s="138">
        <f t="shared" si="1"/>
        <v>6</v>
      </c>
      <c r="I10" s="69" t="str">
        <f t="shared" si="2"/>
        <v>ปกติ</v>
      </c>
      <c r="J10" s="71" t="str">
        <f>input3!AI10</f>
        <v>0</v>
      </c>
      <c r="K10" s="138" t="str">
        <f t="shared" si="3"/>
        <v>0</v>
      </c>
      <c r="L10" s="69" t="str">
        <f t="shared" si="4"/>
        <v>ปกติ</v>
      </c>
      <c r="M10" s="71">
        <f>input3!AM10</f>
        <v>6</v>
      </c>
      <c r="N10" s="138">
        <f t="shared" si="5"/>
        <v>6</v>
      </c>
      <c r="O10" s="69" t="str">
        <f t="shared" si="6"/>
        <v>เสี่ยง/มีปัญหา</v>
      </c>
      <c r="P10" s="72">
        <f>input3!AQ10</f>
        <v>2</v>
      </c>
      <c r="Q10" s="138">
        <f t="shared" si="7"/>
        <v>2</v>
      </c>
      <c r="R10" s="69" t="str">
        <f t="shared" si="8"/>
        <v>ปกติ</v>
      </c>
      <c r="S10" s="71">
        <f>input3!AS10</f>
        <v>9</v>
      </c>
      <c r="T10" s="138">
        <f t="shared" si="9"/>
        <v>9</v>
      </c>
      <c r="U10" s="69" t="str">
        <f t="shared" si="10"/>
        <v>มีจุดแข็ง</v>
      </c>
      <c r="V10" s="68">
        <f t="shared" si="11"/>
        <v>14</v>
      </c>
      <c r="W10" s="138">
        <f t="shared" si="12"/>
        <v>14</v>
      </c>
      <c r="X10" s="139" t="str">
        <f t="shared" si="13"/>
        <v>ปกติ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27139</v>
      </c>
      <c r="D11" s="73" t="str">
        <f>input1!D11</f>
        <v>นายวิศรุจน์  ฟองจำ</v>
      </c>
      <c r="E11" s="82" t="str">
        <f>input3!E11</f>
        <v>1</v>
      </c>
      <c r="F11" s="218" t="str">
        <f t="shared" si="0"/>
        <v>-</v>
      </c>
      <c r="G11" s="70">
        <f>input3!AF11</f>
        <v>1</v>
      </c>
      <c r="H11" s="138">
        <f t="shared" si="1"/>
        <v>1</v>
      </c>
      <c r="I11" s="69" t="str">
        <f t="shared" si="2"/>
        <v>ปกติ</v>
      </c>
      <c r="J11" s="71">
        <f>input3!AI11</f>
        <v>1</v>
      </c>
      <c r="K11" s="138">
        <f t="shared" si="3"/>
        <v>1</v>
      </c>
      <c r="L11" s="69" t="str">
        <f t="shared" si="4"/>
        <v>ปกติ</v>
      </c>
      <c r="M11" s="71" t="str">
        <f>input3!AM11</f>
        <v>0</v>
      </c>
      <c r="N11" s="138" t="str">
        <f t="shared" si="5"/>
        <v>0</v>
      </c>
      <c r="O11" s="69" t="str">
        <f t="shared" si="6"/>
        <v>ปกติ</v>
      </c>
      <c r="P11" s="72">
        <f>input3!AQ11</f>
        <v>3</v>
      </c>
      <c r="Q11" s="138">
        <f t="shared" si="7"/>
        <v>3</v>
      </c>
      <c r="R11" s="69" t="str">
        <f t="shared" si="8"/>
        <v>ปกติ</v>
      </c>
      <c r="S11" s="71">
        <f>input3!AS11</f>
        <v>7</v>
      </c>
      <c r="T11" s="138">
        <f t="shared" si="9"/>
        <v>7</v>
      </c>
      <c r="U11" s="69" t="str">
        <f t="shared" si="10"/>
        <v>มีจุดแข็ง</v>
      </c>
      <c r="V11" s="68">
        <f t="shared" si="11"/>
        <v>5</v>
      </c>
      <c r="W11" s="138">
        <f t="shared" si="12"/>
        <v>5</v>
      </c>
      <c r="X11" s="139" t="str">
        <f t="shared" si="13"/>
        <v>ปกติ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27140</v>
      </c>
      <c r="D12" s="73" t="str">
        <f>input1!D12</f>
        <v>นายสพลดนัย  ปินตา</v>
      </c>
      <c r="E12" s="82" t="str">
        <f>input3!E12</f>
        <v>1</v>
      </c>
      <c r="F12" s="218" t="str">
        <f t="shared" si="0"/>
        <v>-</v>
      </c>
      <c r="G12" s="70">
        <f>input3!AF12</f>
        <v>4</v>
      </c>
      <c r="H12" s="138">
        <f t="shared" si="1"/>
        <v>4</v>
      </c>
      <c r="I12" s="69" t="str">
        <f t="shared" si="2"/>
        <v>ปกติ</v>
      </c>
      <c r="J12" s="71" t="str">
        <f>input3!AI12</f>
        <v>0</v>
      </c>
      <c r="K12" s="138" t="str">
        <f t="shared" si="3"/>
        <v>0</v>
      </c>
      <c r="L12" s="69" t="str">
        <f t="shared" si="4"/>
        <v>ปกติ</v>
      </c>
      <c r="M12" s="71">
        <f>input3!AM12</f>
        <v>1</v>
      </c>
      <c r="N12" s="138">
        <f t="shared" si="5"/>
        <v>1</v>
      </c>
      <c r="O12" s="69" t="str">
        <f t="shared" si="6"/>
        <v>ปกติ</v>
      </c>
      <c r="P12" s="72">
        <f>input3!AQ12</f>
        <v>2</v>
      </c>
      <c r="Q12" s="138">
        <f t="shared" si="7"/>
        <v>2</v>
      </c>
      <c r="R12" s="69" t="str">
        <f t="shared" si="8"/>
        <v>ปกติ</v>
      </c>
      <c r="S12" s="71">
        <f>input3!AS12</f>
        <v>8</v>
      </c>
      <c r="T12" s="138">
        <f t="shared" si="9"/>
        <v>8</v>
      </c>
      <c r="U12" s="69" t="str">
        <f t="shared" si="10"/>
        <v>มีจุดแข็ง</v>
      </c>
      <c r="V12" s="68">
        <f t="shared" si="11"/>
        <v>7</v>
      </c>
      <c r="W12" s="138">
        <f t="shared" si="12"/>
        <v>7</v>
      </c>
      <c r="X12" s="139" t="str">
        <f t="shared" si="13"/>
        <v>ปกติ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27146</v>
      </c>
      <c r="D13" s="73" t="str">
        <f>input1!D13</f>
        <v>นายอิศรานนท์  หวานเสียง</v>
      </c>
      <c r="E13" s="82" t="str">
        <f>input3!E13</f>
        <v>1</v>
      </c>
      <c r="F13" s="218" t="str">
        <f t="shared" si="0"/>
        <v>-</v>
      </c>
      <c r="G13" s="70">
        <f>input3!AF13</f>
        <v>2</v>
      </c>
      <c r="H13" s="138">
        <f t="shared" si="1"/>
        <v>2</v>
      </c>
      <c r="I13" s="69" t="str">
        <f t="shared" si="2"/>
        <v>ปกติ</v>
      </c>
      <c r="J13" s="71">
        <f>input3!AI13</f>
        <v>2</v>
      </c>
      <c r="K13" s="138">
        <f t="shared" si="3"/>
        <v>2</v>
      </c>
      <c r="L13" s="69" t="str">
        <f t="shared" si="4"/>
        <v>ปกติ</v>
      </c>
      <c r="M13" s="71">
        <f>input3!AM13</f>
        <v>5</v>
      </c>
      <c r="N13" s="138">
        <f t="shared" si="5"/>
        <v>5</v>
      </c>
      <c r="O13" s="69" t="str">
        <f t="shared" si="6"/>
        <v>ปกติ</v>
      </c>
      <c r="P13" s="72">
        <f>input3!AQ13</f>
        <v>6</v>
      </c>
      <c r="Q13" s="138">
        <f t="shared" si="7"/>
        <v>6</v>
      </c>
      <c r="R13" s="69" t="str">
        <f t="shared" si="8"/>
        <v>เสี่ยง/มีปัญหา</v>
      </c>
      <c r="S13" s="71">
        <f>input3!AS13</f>
        <v>6</v>
      </c>
      <c r="T13" s="138">
        <f t="shared" si="9"/>
        <v>6</v>
      </c>
      <c r="U13" s="69" t="str">
        <f t="shared" si="10"/>
        <v>มีจุดแข็ง</v>
      </c>
      <c r="V13" s="68">
        <f t="shared" si="11"/>
        <v>15</v>
      </c>
      <c r="W13" s="138">
        <f t="shared" si="12"/>
        <v>15</v>
      </c>
      <c r="X13" s="139" t="str">
        <f t="shared" si="13"/>
        <v>ปกติ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27178</v>
      </c>
      <c r="D14" s="73" t="str">
        <f>input1!D14</f>
        <v>นายวีรภัทร  พรมเสน</v>
      </c>
      <c r="E14" s="82" t="str">
        <f>input3!E14</f>
        <v>1</v>
      </c>
      <c r="F14" s="218" t="str">
        <f t="shared" si="0"/>
        <v>-</v>
      </c>
      <c r="G14" s="70" t="str">
        <f>input3!AF14</f>
        <v>0</v>
      </c>
      <c r="H14" s="138" t="str">
        <f t="shared" si="1"/>
        <v>0</v>
      </c>
      <c r="I14" s="69" t="str">
        <f t="shared" si="2"/>
        <v>ปกติ</v>
      </c>
      <c r="J14" s="71" t="str">
        <f>input3!AI14</f>
        <v>0</v>
      </c>
      <c r="K14" s="138" t="str">
        <f t="shared" si="3"/>
        <v>0</v>
      </c>
      <c r="L14" s="69" t="str">
        <f t="shared" si="4"/>
        <v>ปกติ</v>
      </c>
      <c r="M14" s="71" t="str">
        <f>input3!AM14</f>
        <v>0</v>
      </c>
      <c r="N14" s="138" t="str">
        <f t="shared" si="5"/>
        <v>0</v>
      </c>
      <c r="O14" s="69" t="str">
        <f t="shared" si="6"/>
        <v>ปกติ</v>
      </c>
      <c r="P14" s="72">
        <f>input3!AQ14</f>
        <v>1</v>
      </c>
      <c r="Q14" s="138">
        <f t="shared" si="7"/>
        <v>1</v>
      </c>
      <c r="R14" s="69" t="str">
        <f t="shared" si="8"/>
        <v>ปกติ</v>
      </c>
      <c r="S14" s="71">
        <f>input3!AS14</f>
        <v>10</v>
      </c>
      <c r="T14" s="138">
        <f t="shared" si="9"/>
        <v>10</v>
      </c>
      <c r="U14" s="69" t="str">
        <f t="shared" si="10"/>
        <v>มีจุดแข็ง</v>
      </c>
      <c r="V14" s="68">
        <f t="shared" si="11"/>
        <v>1</v>
      </c>
      <c r="W14" s="138">
        <f t="shared" si="12"/>
        <v>1</v>
      </c>
      <c r="X14" s="139" t="str">
        <f t="shared" si="13"/>
        <v>ปกติ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27219</v>
      </c>
      <c r="D15" s="73" t="str">
        <f>input1!D15</f>
        <v>นายจักรพรรณ  วงค์ปัญญา</v>
      </c>
      <c r="E15" s="82" t="str">
        <f>input3!E15</f>
        <v>2</v>
      </c>
      <c r="F15" s="218" t="str">
        <f t="shared" si="0"/>
        <v>-</v>
      </c>
      <c r="G15" s="70" t="str">
        <f>input3!AF15</f>
        <v>0</v>
      </c>
      <c r="H15" s="138" t="str">
        <f t="shared" si="1"/>
        <v>0</v>
      </c>
      <c r="I15" s="69" t="str">
        <f t="shared" si="2"/>
        <v>ปกติ</v>
      </c>
      <c r="J15" s="71">
        <f>input3!AI15</f>
        <v>2</v>
      </c>
      <c r="K15" s="138">
        <f t="shared" si="3"/>
        <v>2</v>
      </c>
      <c r="L15" s="69" t="str">
        <f t="shared" si="4"/>
        <v>ปกติ</v>
      </c>
      <c r="M15" s="71">
        <f>input3!AM15</f>
        <v>3</v>
      </c>
      <c r="N15" s="138">
        <f t="shared" si="5"/>
        <v>3</v>
      </c>
      <c r="O15" s="69" t="str">
        <f t="shared" si="6"/>
        <v>ปกติ</v>
      </c>
      <c r="P15" s="72">
        <f>input3!AQ15</f>
        <v>3</v>
      </c>
      <c r="Q15" s="138">
        <f t="shared" si="7"/>
        <v>3</v>
      </c>
      <c r="R15" s="69" t="str">
        <f t="shared" si="8"/>
        <v>ปกติ</v>
      </c>
      <c r="S15" s="71">
        <f>input3!AS15</f>
        <v>9</v>
      </c>
      <c r="T15" s="138">
        <f t="shared" si="9"/>
        <v>9</v>
      </c>
      <c r="U15" s="69" t="str">
        <f t="shared" si="10"/>
        <v>มีจุดแข็ง</v>
      </c>
      <c r="V15" s="68">
        <f t="shared" si="11"/>
        <v>8</v>
      </c>
      <c r="W15" s="138">
        <f t="shared" si="12"/>
        <v>8</v>
      </c>
      <c r="X15" s="139" t="str">
        <f t="shared" si="13"/>
        <v>ปกติ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27269</v>
      </c>
      <c r="D16" s="73" t="str">
        <f>input1!D16</f>
        <v>นายปวริศ  ยาเย็น</v>
      </c>
      <c r="E16" s="82" t="str">
        <f>input3!E16</f>
        <v>2</v>
      </c>
      <c r="F16" s="218" t="str">
        <f t="shared" si="0"/>
        <v>-</v>
      </c>
      <c r="G16" s="70">
        <f>input3!AF16</f>
        <v>1</v>
      </c>
      <c r="H16" s="138">
        <f t="shared" si="1"/>
        <v>1</v>
      </c>
      <c r="I16" s="69" t="str">
        <f t="shared" si="2"/>
        <v>ปกติ</v>
      </c>
      <c r="J16" s="71">
        <f>input3!AI16</f>
        <v>1</v>
      </c>
      <c r="K16" s="138">
        <f t="shared" si="3"/>
        <v>1</v>
      </c>
      <c r="L16" s="69" t="str">
        <f t="shared" si="4"/>
        <v>ปกติ</v>
      </c>
      <c r="M16" s="71">
        <f>input3!AM16</f>
        <v>5</v>
      </c>
      <c r="N16" s="138">
        <f t="shared" si="5"/>
        <v>5</v>
      </c>
      <c r="O16" s="69" t="str">
        <f t="shared" si="6"/>
        <v>ปกติ</v>
      </c>
      <c r="P16" s="72">
        <f>input3!AQ16</f>
        <v>2</v>
      </c>
      <c r="Q16" s="138">
        <f t="shared" si="7"/>
        <v>2</v>
      </c>
      <c r="R16" s="69" t="str">
        <f t="shared" si="8"/>
        <v>ปกติ</v>
      </c>
      <c r="S16" s="71">
        <f>input3!AS16</f>
        <v>6</v>
      </c>
      <c r="T16" s="138">
        <f t="shared" si="9"/>
        <v>6</v>
      </c>
      <c r="U16" s="69" t="str">
        <f t="shared" si="10"/>
        <v>มีจุดแข็ง</v>
      </c>
      <c r="V16" s="68">
        <f t="shared" si="11"/>
        <v>9</v>
      </c>
      <c r="W16" s="138">
        <f t="shared" si="12"/>
        <v>9</v>
      </c>
      <c r="X16" s="139" t="str">
        <f t="shared" si="13"/>
        <v>ปกติ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27275</v>
      </c>
      <c r="D17" s="73" t="str">
        <f>input1!D17</f>
        <v>นายวทัญญู  คนดี</v>
      </c>
      <c r="E17" s="82" t="str">
        <f>input3!E17</f>
        <v>2</v>
      </c>
      <c r="F17" s="218" t="str">
        <f t="shared" si="0"/>
        <v>-</v>
      </c>
      <c r="G17" s="70">
        <f>input3!AF17</f>
        <v>1</v>
      </c>
      <c r="H17" s="138">
        <f t="shared" si="1"/>
        <v>1</v>
      </c>
      <c r="I17" s="69" t="str">
        <f t="shared" si="2"/>
        <v>ปกติ</v>
      </c>
      <c r="J17" s="71">
        <f>input3!AI17</f>
        <v>1</v>
      </c>
      <c r="K17" s="138">
        <f t="shared" si="3"/>
        <v>1</v>
      </c>
      <c r="L17" s="69" t="str">
        <f t="shared" si="4"/>
        <v>ปกติ</v>
      </c>
      <c r="M17" s="71">
        <f>input3!AM17</f>
        <v>4</v>
      </c>
      <c r="N17" s="138">
        <f t="shared" si="5"/>
        <v>4</v>
      </c>
      <c r="O17" s="69" t="str">
        <f t="shared" si="6"/>
        <v>ปกติ</v>
      </c>
      <c r="P17" s="72">
        <f>input3!AQ17</f>
        <v>4</v>
      </c>
      <c r="Q17" s="138">
        <f t="shared" si="7"/>
        <v>4</v>
      </c>
      <c r="R17" s="69" t="str">
        <f t="shared" si="8"/>
        <v>เสี่ยง/มีปัญหา</v>
      </c>
      <c r="S17" s="71">
        <f>input3!AS17</f>
        <v>10</v>
      </c>
      <c r="T17" s="138">
        <f t="shared" si="9"/>
        <v>10</v>
      </c>
      <c r="U17" s="69" t="str">
        <f t="shared" si="10"/>
        <v>มีจุดแข็ง</v>
      </c>
      <c r="V17" s="68">
        <f t="shared" si="11"/>
        <v>10</v>
      </c>
      <c r="W17" s="138">
        <f t="shared" si="12"/>
        <v>10</v>
      </c>
      <c r="X17" s="139" t="str">
        <f t="shared" si="13"/>
        <v>ปกติ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27276</v>
      </c>
      <c r="D18" s="73" t="str">
        <f>input1!D18</f>
        <v>นายวีรลักษณ์  โยธาดี</v>
      </c>
      <c r="E18" s="82">
        <f>input3!E18</f>
        <v>0</v>
      </c>
      <c r="F18" s="218" t="str">
        <f t="shared" si="0"/>
        <v>-</v>
      </c>
      <c r="G18" s="70">
        <f>input3!AF18</f>
        <v>1</v>
      </c>
      <c r="H18" s="138">
        <f t="shared" si="1"/>
        <v>1</v>
      </c>
      <c r="I18" s="69" t="str">
        <f t="shared" si="2"/>
        <v>ปกติ</v>
      </c>
      <c r="J18" s="71">
        <f>input3!AI18</f>
        <v>1</v>
      </c>
      <c r="K18" s="138">
        <f t="shared" si="3"/>
        <v>1</v>
      </c>
      <c r="L18" s="69" t="str">
        <f t="shared" si="4"/>
        <v>ปกติ</v>
      </c>
      <c r="M18" s="71">
        <f>input3!AM18</f>
        <v>1</v>
      </c>
      <c r="N18" s="138">
        <f t="shared" si="5"/>
        <v>1</v>
      </c>
      <c r="O18" s="69" t="str">
        <f t="shared" si="6"/>
        <v>ปกติ</v>
      </c>
      <c r="P18" s="72">
        <f>input3!AQ18</f>
        <v>1</v>
      </c>
      <c r="Q18" s="138">
        <f t="shared" si="7"/>
        <v>1</v>
      </c>
      <c r="R18" s="69" t="str">
        <f t="shared" si="8"/>
        <v>ปกติ</v>
      </c>
      <c r="S18" s="71">
        <f>input3!AS18</f>
        <v>10</v>
      </c>
      <c r="T18" s="138">
        <f t="shared" si="9"/>
        <v>10</v>
      </c>
      <c r="U18" s="69" t="str">
        <f t="shared" si="10"/>
        <v>มีจุดแข็ง</v>
      </c>
      <c r="V18" s="68">
        <f t="shared" si="11"/>
        <v>4</v>
      </c>
      <c r="W18" s="138">
        <f t="shared" si="12"/>
        <v>4</v>
      </c>
      <c r="X18" s="139" t="str">
        <f t="shared" si="13"/>
        <v>ปกติ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 t="str">
        <f>input1!C19</f>
        <v>27304</v>
      </c>
      <c r="D19" s="73" t="str">
        <f>input1!D19</f>
        <v>นายจิรทีปต์  วังวล</v>
      </c>
      <c r="E19" s="82" t="str">
        <f>input3!E19</f>
        <v>2</v>
      </c>
      <c r="F19" s="218" t="str">
        <f t="shared" si="0"/>
        <v>-</v>
      </c>
      <c r="G19" s="70">
        <f>input3!AF19</f>
        <v>2</v>
      </c>
      <c r="H19" s="138">
        <f t="shared" si="1"/>
        <v>2</v>
      </c>
      <c r="I19" s="69" t="str">
        <f t="shared" si="2"/>
        <v>ปกติ</v>
      </c>
      <c r="J19" s="71">
        <f>input3!AI19</f>
        <v>1</v>
      </c>
      <c r="K19" s="138">
        <f t="shared" si="3"/>
        <v>1</v>
      </c>
      <c r="L19" s="69" t="str">
        <f t="shared" si="4"/>
        <v>ปกติ</v>
      </c>
      <c r="M19" s="71">
        <f>input3!AM19</f>
        <v>5</v>
      </c>
      <c r="N19" s="138">
        <f t="shared" si="5"/>
        <v>5</v>
      </c>
      <c r="O19" s="69" t="str">
        <f t="shared" si="6"/>
        <v>ปกติ</v>
      </c>
      <c r="P19" s="72">
        <f>input3!AQ19</f>
        <v>2</v>
      </c>
      <c r="Q19" s="138">
        <f t="shared" si="7"/>
        <v>2</v>
      </c>
      <c r="R19" s="69" t="str">
        <f t="shared" si="8"/>
        <v>ปกติ</v>
      </c>
      <c r="S19" s="71">
        <f>input3!AS19</f>
        <v>6</v>
      </c>
      <c r="T19" s="138">
        <f t="shared" si="9"/>
        <v>6</v>
      </c>
      <c r="U19" s="69" t="str">
        <f t="shared" si="10"/>
        <v>มีจุดแข็ง</v>
      </c>
      <c r="V19" s="68">
        <f t="shared" si="11"/>
        <v>10</v>
      </c>
      <c r="W19" s="138">
        <f t="shared" si="12"/>
        <v>10</v>
      </c>
      <c r="X19" s="139" t="str">
        <f t="shared" si="13"/>
        <v>ปกติ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27315</v>
      </c>
      <c r="D20" s="73" t="str">
        <f>input1!D20</f>
        <v>นายพร้อมบุญ  อินทร์มาตย์</v>
      </c>
      <c r="E20" s="82" t="str">
        <f>input3!E20</f>
        <v>2</v>
      </c>
      <c r="F20" s="218" t="str">
        <f t="shared" si="0"/>
        <v>-</v>
      </c>
      <c r="G20" s="70">
        <f>input3!AF20</f>
        <v>2</v>
      </c>
      <c r="H20" s="138">
        <f t="shared" si="1"/>
        <v>2</v>
      </c>
      <c r="I20" s="69" t="str">
        <f t="shared" si="2"/>
        <v>ปกติ</v>
      </c>
      <c r="J20" s="71" t="str">
        <f>input3!AI20</f>
        <v>0</v>
      </c>
      <c r="K20" s="138" t="str">
        <f t="shared" si="3"/>
        <v>0</v>
      </c>
      <c r="L20" s="69" t="str">
        <f t="shared" si="4"/>
        <v>ปกติ</v>
      </c>
      <c r="M20" s="71">
        <f>input3!AM20</f>
        <v>2</v>
      </c>
      <c r="N20" s="138">
        <f t="shared" si="5"/>
        <v>2</v>
      </c>
      <c r="O20" s="69" t="str">
        <f t="shared" si="6"/>
        <v>ปกติ</v>
      </c>
      <c r="P20" s="72">
        <f>input3!AQ20</f>
        <v>3</v>
      </c>
      <c r="Q20" s="138">
        <f t="shared" si="7"/>
        <v>3</v>
      </c>
      <c r="R20" s="69" t="str">
        <f t="shared" si="8"/>
        <v>ปกติ</v>
      </c>
      <c r="S20" s="71">
        <f>input3!AS20</f>
        <v>10</v>
      </c>
      <c r="T20" s="138">
        <f t="shared" si="9"/>
        <v>10</v>
      </c>
      <c r="U20" s="69" t="str">
        <f t="shared" si="10"/>
        <v>มีจุดแข็ง</v>
      </c>
      <c r="V20" s="68">
        <f t="shared" si="11"/>
        <v>7</v>
      </c>
      <c r="W20" s="138">
        <f t="shared" si="12"/>
        <v>7</v>
      </c>
      <c r="X20" s="139" t="str">
        <f t="shared" si="13"/>
        <v>ปกติ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27364</v>
      </c>
      <c r="D21" s="73" t="str">
        <f>input1!D21</f>
        <v>นายพีรพงศ์  เมืองงาม</v>
      </c>
      <c r="E21" s="82" t="str">
        <f>input3!E21</f>
        <v>2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27395</v>
      </c>
      <c r="D22" s="73" t="str">
        <f>input1!D22</f>
        <v>นายจักรภัทร  กาศทรง</v>
      </c>
      <c r="E22" s="82" t="str">
        <f>input3!E22</f>
        <v>2</v>
      </c>
      <c r="F22" s="218" t="str">
        <f t="shared" si="0"/>
        <v>-</v>
      </c>
      <c r="G22" s="70" t="str">
        <f>input3!AF22</f>
        <v>0</v>
      </c>
      <c r="H22" s="138" t="str">
        <f t="shared" si="1"/>
        <v>0</v>
      </c>
      <c r="I22" s="69" t="str">
        <f t="shared" si="2"/>
        <v>ปกติ</v>
      </c>
      <c r="J22" s="71">
        <f>input3!AI22</f>
        <v>2</v>
      </c>
      <c r="K22" s="138">
        <f t="shared" si="3"/>
        <v>2</v>
      </c>
      <c r="L22" s="69" t="str">
        <f t="shared" si="4"/>
        <v>ปกติ</v>
      </c>
      <c r="M22" s="71">
        <f>input3!AM22</f>
        <v>3</v>
      </c>
      <c r="N22" s="138">
        <f t="shared" si="5"/>
        <v>3</v>
      </c>
      <c r="O22" s="69" t="str">
        <f t="shared" si="6"/>
        <v>ปกติ</v>
      </c>
      <c r="P22" s="72">
        <f>input3!AQ22</f>
        <v>1</v>
      </c>
      <c r="Q22" s="138">
        <f t="shared" si="7"/>
        <v>1</v>
      </c>
      <c r="R22" s="69" t="str">
        <f t="shared" si="8"/>
        <v>ปกติ</v>
      </c>
      <c r="S22" s="71">
        <f>input3!AS22</f>
        <v>7</v>
      </c>
      <c r="T22" s="138">
        <f t="shared" si="9"/>
        <v>7</v>
      </c>
      <c r="U22" s="69" t="str">
        <f t="shared" si="10"/>
        <v>มีจุดแข็ง</v>
      </c>
      <c r="V22" s="68">
        <f t="shared" si="11"/>
        <v>6</v>
      </c>
      <c r="W22" s="138">
        <f t="shared" si="12"/>
        <v>6</v>
      </c>
      <c r="X22" s="139" t="str">
        <f t="shared" si="13"/>
        <v>ปกติ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27509</v>
      </c>
      <c r="D23" s="73" t="str">
        <f>input1!D23</f>
        <v>นายนัฏฐชัย  แก้วยอดหล้า</v>
      </c>
      <c r="E23" s="82" t="str">
        <f>input3!E23</f>
        <v>2</v>
      </c>
      <c r="F23" s="218" t="str">
        <f t="shared" si="0"/>
        <v>-</v>
      </c>
      <c r="G23" s="70">
        <f>input3!AF23</f>
        <v>1</v>
      </c>
      <c r="H23" s="138">
        <f t="shared" si="1"/>
        <v>1</v>
      </c>
      <c r="I23" s="69" t="str">
        <f t="shared" si="2"/>
        <v>ปกติ</v>
      </c>
      <c r="J23" s="71" t="str">
        <f>input3!AI23</f>
        <v>0</v>
      </c>
      <c r="K23" s="138" t="str">
        <f t="shared" si="3"/>
        <v>0</v>
      </c>
      <c r="L23" s="69" t="str">
        <f t="shared" si="4"/>
        <v>ปกติ</v>
      </c>
      <c r="M23" s="71">
        <f>input3!AM23</f>
        <v>1</v>
      </c>
      <c r="N23" s="138">
        <f t="shared" si="5"/>
        <v>1</v>
      </c>
      <c r="O23" s="69" t="str">
        <f t="shared" si="6"/>
        <v>ปกติ</v>
      </c>
      <c r="P23" s="72">
        <f>input3!AQ23</f>
        <v>4</v>
      </c>
      <c r="Q23" s="138">
        <f t="shared" si="7"/>
        <v>4</v>
      </c>
      <c r="R23" s="69" t="str">
        <f t="shared" si="8"/>
        <v>เสี่ยง/มีปัญหา</v>
      </c>
      <c r="S23" s="71">
        <f>input3!AS23</f>
        <v>4</v>
      </c>
      <c r="T23" s="138">
        <f t="shared" si="9"/>
        <v>4</v>
      </c>
      <c r="U23" s="69" t="str">
        <f t="shared" si="10"/>
        <v>มีจุดแข็ง</v>
      </c>
      <c r="V23" s="68">
        <f t="shared" si="11"/>
        <v>6</v>
      </c>
      <c r="W23" s="138">
        <f t="shared" si="12"/>
        <v>6</v>
      </c>
      <c r="X23" s="139" t="str">
        <f t="shared" si="13"/>
        <v>ปกติ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29695</v>
      </c>
      <c r="D24" s="73" t="str">
        <f>input1!D24</f>
        <v>นายพัทธนันท์  สิงห์แก้ว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30408</v>
      </c>
      <c r="D25" s="73" t="str">
        <f>input1!D25</f>
        <v>นายธนภัทร  เนียมยานนท์</v>
      </c>
      <c r="E25" s="82" t="str">
        <f>input3!E25</f>
        <v>2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26915</v>
      </c>
      <c r="D26" s="73" t="str">
        <f>input1!D26</f>
        <v>นางสาวเขมิกา  ทามัน</v>
      </c>
      <c r="E26" s="82" t="str">
        <f>input3!E26</f>
        <v>2</v>
      </c>
      <c r="F26" s="218" t="str">
        <f t="shared" si="0"/>
        <v>-</v>
      </c>
      <c r="G26" s="70" t="str">
        <f>input3!AF26</f>
        <v>0</v>
      </c>
      <c r="H26" s="138" t="str">
        <f t="shared" si="1"/>
        <v>0</v>
      </c>
      <c r="I26" s="69" t="str">
        <f t="shared" si="2"/>
        <v>ปกติ</v>
      </c>
      <c r="J26" s="71">
        <f>input3!AI26</f>
        <v>1</v>
      </c>
      <c r="K26" s="138">
        <f t="shared" si="3"/>
        <v>1</v>
      </c>
      <c r="L26" s="69" t="str">
        <f t="shared" si="4"/>
        <v>ปกติ</v>
      </c>
      <c r="M26" s="71">
        <f>input3!AM26</f>
        <v>2</v>
      </c>
      <c r="N26" s="138">
        <f t="shared" si="5"/>
        <v>2</v>
      </c>
      <c r="O26" s="69" t="str">
        <f t="shared" si="6"/>
        <v>ปกติ</v>
      </c>
      <c r="P26" s="72">
        <f>input3!AQ26</f>
        <v>3</v>
      </c>
      <c r="Q26" s="138">
        <f t="shared" si="7"/>
        <v>3</v>
      </c>
      <c r="R26" s="69" t="str">
        <f t="shared" si="8"/>
        <v>ปกติ</v>
      </c>
      <c r="S26" s="71">
        <f>input3!AS26</f>
        <v>3</v>
      </c>
      <c r="T26" s="138">
        <f t="shared" si="9"/>
        <v>3</v>
      </c>
      <c r="U26" s="69" t="str">
        <f t="shared" si="10"/>
        <v>ไม่มีจุดแข็ง</v>
      </c>
      <c r="V26" s="68">
        <f t="shared" si="11"/>
        <v>6</v>
      </c>
      <c r="W26" s="138">
        <f t="shared" si="12"/>
        <v>6</v>
      </c>
      <c r="X26" s="139" t="str">
        <f t="shared" si="13"/>
        <v>ปกติ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26934</v>
      </c>
      <c r="D27" s="73" t="str">
        <f>input1!D27</f>
        <v>นางสาวแพรวรินทร์  ทารัตน์ใจ</v>
      </c>
      <c r="E27" s="82" t="str">
        <f>input3!E27</f>
        <v>2</v>
      </c>
      <c r="F27" s="218" t="str">
        <f t="shared" si="0"/>
        <v>-</v>
      </c>
      <c r="G27" s="70" t="str">
        <f>input3!AF27</f>
        <v>0</v>
      </c>
      <c r="H27" s="138" t="str">
        <f t="shared" si="1"/>
        <v>0</v>
      </c>
      <c r="I27" s="69" t="str">
        <f t="shared" si="2"/>
        <v>ปกติ</v>
      </c>
      <c r="J27" s="71">
        <f>input3!AI27</f>
        <v>1</v>
      </c>
      <c r="K27" s="138">
        <f t="shared" si="3"/>
        <v>1</v>
      </c>
      <c r="L27" s="69" t="str">
        <f t="shared" si="4"/>
        <v>ปกติ</v>
      </c>
      <c r="M27" s="71">
        <f>input3!AM27</f>
        <v>1</v>
      </c>
      <c r="N27" s="138">
        <f t="shared" si="5"/>
        <v>1</v>
      </c>
      <c r="O27" s="69" t="str">
        <f t="shared" si="6"/>
        <v>ปกติ</v>
      </c>
      <c r="P27" s="72">
        <f>input3!AQ27</f>
        <v>2</v>
      </c>
      <c r="Q27" s="138">
        <f t="shared" si="7"/>
        <v>2</v>
      </c>
      <c r="R27" s="69" t="str">
        <f t="shared" si="8"/>
        <v>ปกติ</v>
      </c>
      <c r="S27" s="71">
        <f>input3!AS27</f>
        <v>9</v>
      </c>
      <c r="T27" s="138">
        <f t="shared" si="9"/>
        <v>9</v>
      </c>
      <c r="U27" s="69" t="str">
        <f t="shared" si="10"/>
        <v>มีจุดแข็ง</v>
      </c>
      <c r="V27" s="68">
        <f t="shared" si="11"/>
        <v>4</v>
      </c>
      <c r="W27" s="138">
        <f t="shared" si="12"/>
        <v>4</v>
      </c>
      <c r="X27" s="139" t="str">
        <f t="shared" si="13"/>
        <v>ปกติ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26935</v>
      </c>
      <c r="D28" s="73" t="str">
        <f>input1!D28</f>
        <v>นางสาวภัทรติยาภรณ์  ดวงบุษป์</v>
      </c>
      <c r="E28" s="82" t="str">
        <f>input3!E28</f>
        <v>2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26982</v>
      </c>
      <c r="D29" s="73" t="str">
        <f>input1!D29</f>
        <v>นางสาวสรัลชนา  บุญเรือง</v>
      </c>
      <c r="E29" s="82" t="str">
        <f>input3!E29</f>
        <v>2</v>
      </c>
      <c r="F29" s="218" t="str">
        <f t="shared" si="0"/>
        <v>-</v>
      </c>
      <c r="G29" s="70">
        <f>input3!AF29</f>
        <v>1</v>
      </c>
      <c r="H29" s="138">
        <f t="shared" si="1"/>
        <v>1</v>
      </c>
      <c r="I29" s="69" t="str">
        <f t="shared" si="2"/>
        <v>ปกติ</v>
      </c>
      <c r="J29" s="71" t="str">
        <f>input3!AI29</f>
        <v>0</v>
      </c>
      <c r="K29" s="138" t="str">
        <f t="shared" si="3"/>
        <v>0</v>
      </c>
      <c r="L29" s="69" t="str">
        <f t="shared" si="4"/>
        <v>ปกติ</v>
      </c>
      <c r="M29" s="71">
        <f>input3!AM29</f>
        <v>4</v>
      </c>
      <c r="N29" s="138">
        <f t="shared" si="5"/>
        <v>4</v>
      </c>
      <c r="O29" s="69" t="str">
        <f t="shared" si="6"/>
        <v>ปกติ</v>
      </c>
      <c r="P29" s="72">
        <f>input3!AQ29</f>
        <v>3</v>
      </c>
      <c r="Q29" s="138">
        <f t="shared" si="7"/>
        <v>3</v>
      </c>
      <c r="R29" s="69" t="str">
        <f t="shared" si="8"/>
        <v>ปกติ</v>
      </c>
      <c r="S29" s="71">
        <f>input3!AS29</f>
        <v>8</v>
      </c>
      <c r="T29" s="138">
        <f t="shared" si="9"/>
        <v>8</v>
      </c>
      <c r="U29" s="69" t="str">
        <f t="shared" si="10"/>
        <v>มีจุดแข็ง</v>
      </c>
      <c r="V29" s="68">
        <f t="shared" si="11"/>
        <v>8</v>
      </c>
      <c r="W29" s="138">
        <f t="shared" si="12"/>
        <v>8</v>
      </c>
      <c r="X29" s="139" t="str">
        <f t="shared" si="13"/>
        <v>ปกติ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26984</v>
      </c>
      <c r="D30" s="73" t="str">
        <f>input1!D30</f>
        <v>นางสาวสิริพร  สมเนตร</v>
      </c>
      <c r="E30" s="82">
        <f>input3!E30</f>
        <v>0</v>
      </c>
      <c r="F30" s="218" t="str">
        <f t="shared" si="0"/>
        <v>-</v>
      </c>
      <c r="G30" s="70">
        <f>input3!AF30</f>
        <v>1</v>
      </c>
      <c r="H30" s="138">
        <f t="shared" si="1"/>
        <v>1</v>
      </c>
      <c r="I30" s="69" t="str">
        <f t="shared" si="2"/>
        <v>ปกติ</v>
      </c>
      <c r="J30" s="71">
        <f>input3!AI30</f>
        <v>2</v>
      </c>
      <c r="K30" s="138">
        <f t="shared" si="3"/>
        <v>2</v>
      </c>
      <c r="L30" s="69" t="str">
        <f t="shared" si="4"/>
        <v>ปกติ</v>
      </c>
      <c r="M30" s="71">
        <f>input3!AM30</f>
        <v>5</v>
      </c>
      <c r="N30" s="138">
        <f t="shared" si="5"/>
        <v>5</v>
      </c>
      <c r="O30" s="69" t="str">
        <f t="shared" si="6"/>
        <v>ปกติ</v>
      </c>
      <c r="P30" s="72">
        <f>input3!AQ30</f>
        <v>1</v>
      </c>
      <c r="Q30" s="138">
        <f t="shared" si="7"/>
        <v>1</v>
      </c>
      <c r="R30" s="69" t="str">
        <f t="shared" si="8"/>
        <v>ปกติ</v>
      </c>
      <c r="S30" s="71">
        <f>input3!AS30</f>
        <v>7</v>
      </c>
      <c r="T30" s="138">
        <f t="shared" si="9"/>
        <v>7</v>
      </c>
      <c r="U30" s="69" t="str">
        <f t="shared" si="10"/>
        <v>มีจุดแข็ง</v>
      </c>
      <c r="V30" s="68">
        <f t="shared" si="11"/>
        <v>9</v>
      </c>
      <c r="W30" s="138">
        <f t="shared" si="12"/>
        <v>9</v>
      </c>
      <c r="X30" s="139" t="str">
        <f t="shared" si="13"/>
        <v>ปกติ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27010</v>
      </c>
      <c r="D31" s="73" t="str">
        <f>input1!D31</f>
        <v>นางสาวกติกา  รอดแก้ว</v>
      </c>
      <c r="E31" s="82" t="str">
        <f>input3!E31</f>
        <v>2</v>
      </c>
      <c r="F31" s="218" t="str">
        <f t="shared" si="0"/>
        <v>-</v>
      </c>
      <c r="G31" s="70" t="str">
        <f>input3!AF31</f>
        <v>0</v>
      </c>
      <c r="H31" s="138" t="str">
        <f t="shared" si="1"/>
        <v>0</v>
      </c>
      <c r="I31" s="69" t="str">
        <f t="shared" si="2"/>
        <v>ปกติ</v>
      </c>
      <c r="J31" s="71" t="str">
        <f>input3!AI31</f>
        <v>0</v>
      </c>
      <c r="K31" s="138" t="str">
        <f t="shared" si="3"/>
        <v>0</v>
      </c>
      <c r="L31" s="69" t="str">
        <f t="shared" si="4"/>
        <v>ปกติ</v>
      </c>
      <c r="M31" s="71">
        <f>input3!AM31</f>
        <v>1</v>
      </c>
      <c r="N31" s="138">
        <f t="shared" si="5"/>
        <v>1</v>
      </c>
      <c r="O31" s="69" t="str">
        <f t="shared" si="6"/>
        <v>ปกติ</v>
      </c>
      <c r="P31" s="72">
        <f>input3!AQ31</f>
        <v>1</v>
      </c>
      <c r="Q31" s="138">
        <f t="shared" si="7"/>
        <v>1</v>
      </c>
      <c r="R31" s="69" t="str">
        <f t="shared" si="8"/>
        <v>ปกติ</v>
      </c>
      <c r="S31" s="71">
        <f>input3!AS31</f>
        <v>8</v>
      </c>
      <c r="T31" s="138">
        <f t="shared" si="9"/>
        <v>8</v>
      </c>
      <c r="U31" s="69" t="str">
        <f t="shared" si="10"/>
        <v>มีจุดแข็ง</v>
      </c>
      <c r="V31" s="68">
        <f t="shared" si="11"/>
        <v>2</v>
      </c>
      <c r="W31" s="138">
        <f t="shared" si="12"/>
        <v>2</v>
      </c>
      <c r="X31" s="139" t="str">
        <f t="shared" si="13"/>
        <v>ปกติ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27019</v>
      </c>
      <c r="D32" s="73" t="str">
        <f>input1!D32</f>
        <v>นางสาวนันท์นภัส  เผ่าดี</v>
      </c>
      <c r="E32" s="82" t="str">
        <f>input3!E32</f>
        <v>2</v>
      </c>
      <c r="F32" s="218" t="str">
        <f t="shared" si="0"/>
        <v>-</v>
      </c>
      <c r="G32" s="70" t="str">
        <f>input3!AF32</f>
        <v>0</v>
      </c>
      <c r="H32" s="138" t="str">
        <f t="shared" si="1"/>
        <v>0</v>
      </c>
      <c r="I32" s="69" t="str">
        <f t="shared" si="2"/>
        <v>ปกติ</v>
      </c>
      <c r="J32" s="71" t="str">
        <f>input3!AI32</f>
        <v>0</v>
      </c>
      <c r="K32" s="138" t="str">
        <f t="shared" si="3"/>
        <v>0</v>
      </c>
      <c r="L32" s="69" t="str">
        <f t="shared" si="4"/>
        <v>ปกติ</v>
      </c>
      <c r="M32" s="71" t="str">
        <f>input3!AM32</f>
        <v>0</v>
      </c>
      <c r="N32" s="138" t="str">
        <f t="shared" si="5"/>
        <v>0</v>
      </c>
      <c r="O32" s="69" t="str">
        <f t="shared" si="6"/>
        <v>ปกติ</v>
      </c>
      <c r="P32" s="72">
        <f>input3!AQ32</f>
        <v>2</v>
      </c>
      <c r="Q32" s="138">
        <f t="shared" si="7"/>
        <v>2</v>
      </c>
      <c r="R32" s="69" t="str">
        <f t="shared" si="8"/>
        <v>ปกติ</v>
      </c>
      <c r="S32" s="71">
        <f>input3!AS32</f>
        <v>10</v>
      </c>
      <c r="T32" s="138">
        <f t="shared" si="9"/>
        <v>10</v>
      </c>
      <c r="U32" s="69" t="str">
        <f t="shared" si="10"/>
        <v>มีจุดแข็ง</v>
      </c>
      <c r="V32" s="68">
        <f t="shared" si="11"/>
        <v>2</v>
      </c>
      <c r="W32" s="138">
        <f t="shared" si="12"/>
        <v>2</v>
      </c>
      <c r="X32" s="139" t="str">
        <f t="shared" si="13"/>
        <v>ปกติ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27031</v>
      </c>
      <c r="D33" s="73" t="str">
        <f>input1!D33</f>
        <v>นางสาวหฤทชนันท์  บุญลาภ</v>
      </c>
      <c r="E33" s="82" t="str">
        <f>input3!E33</f>
        <v>2</v>
      </c>
      <c r="F33" s="218" t="str">
        <f t="shared" si="0"/>
        <v>-</v>
      </c>
      <c r="G33" s="70" t="str">
        <f>input3!AF33</f>
        <v>0</v>
      </c>
      <c r="H33" s="138" t="str">
        <f t="shared" si="1"/>
        <v>0</v>
      </c>
      <c r="I33" s="69" t="str">
        <f t="shared" si="2"/>
        <v>ปกติ</v>
      </c>
      <c r="J33" s="71">
        <f>input3!AI33</f>
        <v>1</v>
      </c>
      <c r="K33" s="138">
        <f t="shared" si="3"/>
        <v>1</v>
      </c>
      <c r="L33" s="69" t="str">
        <f t="shared" si="4"/>
        <v>ปกติ</v>
      </c>
      <c r="M33" s="71">
        <f>input3!AM33</f>
        <v>3</v>
      </c>
      <c r="N33" s="138">
        <f t="shared" si="5"/>
        <v>3</v>
      </c>
      <c r="O33" s="69" t="str">
        <f t="shared" si="6"/>
        <v>ปกติ</v>
      </c>
      <c r="P33" s="72">
        <f>input3!AQ33</f>
        <v>1</v>
      </c>
      <c r="Q33" s="138">
        <f t="shared" si="7"/>
        <v>1</v>
      </c>
      <c r="R33" s="69" t="str">
        <f t="shared" si="8"/>
        <v>ปกติ</v>
      </c>
      <c r="S33" s="71">
        <f>input3!AS33</f>
        <v>9</v>
      </c>
      <c r="T33" s="138">
        <f t="shared" si="9"/>
        <v>9</v>
      </c>
      <c r="U33" s="69" t="str">
        <f t="shared" si="10"/>
        <v>มีจุดแข็ง</v>
      </c>
      <c r="V33" s="68">
        <f t="shared" si="11"/>
        <v>5</v>
      </c>
      <c r="W33" s="138">
        <f t="shared" si="12"/>
        <v>5</v>
      </c>
      <c r="X33" s="139" t="str">
        <f t="shared" si="13"/>
        <v>ปกติ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27100</v>
      </c>
      <c r="D34" s="73" t="str">
        <f>input1!D34</f>
        <v>นางสาวกัญญาพัชร  ลำพูน</v>
      </c>
      <c r="E34" s="82" t="str">
        <f>input3!E34</f>
        <v>2</v>
      </c>
      <c r="F34" s="218" t="str">
        <f t="shared" si="0"/>
        <v>-</v>
      </c>
      <c r="G34" s="70">
        <f>input3!AF34</f>
        <v>1</v>
      </c>
      <c r="H34" s="138">
        <f t="shared" si="1"/>
        <v>1</v>
      </c>
      <c r="I34" s="69" t="str">
        <f t="shared" si="2"/>
        <v>ปกติ</v>
      </c>
      <c r="J34" s="71">
        <f>input3!AI34</f>
        <v>3</v>
      </c>
      <c r="K34" s="138">
        <f t="shared" si="3"/>
        <v>3</v>
      </c>
      <c r="L34" s="69" t="str">
        <f t="shared" si="4"/>
        <v>ปกติ</v>
      </c>
      <c r="M34" s="71">
        <f>input3!AM34</f>
        <v>4</v>
      </c>
      <c r="N34" s="138">
        <f t="shared" si="5"/>
        <v>4</v>
      </c>
      <c r="O34" s="69" t="str">
        <f t="shared" si="6"/>
        <v>ปกติ</v>
      </c>
      <c r="P34" s="72">
        <f>input3!AQ34</f>
        <v>5</v>
      </c>
      <c r="Q34" s="138">
        <f t="shared" si="7"/>
        <v>5</v>
      </c>
      <c r="R34" s="69" t="str">
        <f t="shared" si="8"/>
        <v>เสี่ยง/มีปัญหา</v>
      </c>
      <c r="S34" s="71">
        <f>input3!AS34</f>
        <v>8</v>
      </c>
      <c r="T34" s="138">
        <f t="shared" si="9"/>
        <v>8</v>
      </c>
      <c r="U34" s="69" t="str">
        <f t="shared" si="10"/>
        <v>มีจุดแข็ง</v>
      </c>
      <c r="V34" s="68">
        <f t="shared" si="11"/>
        <v>13</v>
      </c>
      <c r="W34" s="138">
        <f t="shared" si="12"/>
        <v>13</v>
      </c>
      <c r="X34" s="139" t="str">
        <f t="shared" si="13"/>
        <v>ปกติ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27119</v>
      </c>
      <c r="D35" s="73" t="str">
        <f>input1!D35</f>
        <v>นางสาวลักษณารีย์  เรืองจิต</v>
      </c>
      <c r="E35" s="82" t="str">
        <f>input3!E35</f>
        <v>2</v>
      </c>
      <c r="F35" s="218" t="str">
        <f t="shared" si="0"/>
        <v>-</v>
      </c>
      <c r="G35" s="70">
        <f>input3!AF35</f>
        <v>1</v>
      </c>
      <c r="H35" s="138">
        <f t="shared" si="1"/>
        <v>1</v>
      </c>
      <c r="I35" s="69" t="str">
        <f t="shared" si="2"/>
        <v>ปกติ</v>
      </c>
      <c r="J35" s="71">
        <f>input3!AI35</f>
        <v>2</v>
      </c>
      <c r="K35" s="138">
        <f t="shared" si="3"/>
        <v>2</v>
      </c>
      <c r="L35" s="69" t="str">
        <f t="shared" si="4"/>
        <v>ปกติ</v>
      </c>
      <c r="M35" s="71">
        <f>input3!AM35</f>
        <v>2</v>
      </c>
      <c r="N35" s="138">
        <f t="shared" si="5"/>
        <v>2</v>
      </c>
      <c r="O35" s="69" t="str">
        <f t="shared" si="6"/>
        <v>ปกติ</v>
      </c>
      <c r="P35" s="72">
        <f>input3!AQ35</f>
        <v>2</v>
      </c>
      <c r="Q35" s="138">
        <f t="shared" si="7"/>
        <v>2</v>
      </c>
      <c r="R35" s="69" t="str">
        <f t="shared" si="8"/>
        <v>ปกติ</v>
      </c>
      <c r="S35" s="71">
        <f>input3!AS35</f>
        <v>6</v>
      </c>
      <c r="T35" s="138">
        <f t="shared" si="9"/>
        <v>6</v>
      </c>
      <c r="U35" s="69" t="str">
        <f t="shared" si="10"/>
        <v>มีจุดแข็ง</v>
      </c>
      <c r="V35" s="68">
        <f t="shared" si="11"/>
        <v>7</v>
      </c>
      <c r="W35" s="138">
        <f t="shared" si="12"/>
        <v>7</v>
      </c>
      <c r="X35" s="139" t="str">
        <f t="shared" si="13"/>
        <v>ปกติ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27196</v>
      </c>
      <c r="D36" s="73" t="str">
        <f>input1!D36</f>
        <v>นางสาวนาขวัญ  สมานมิตร</v>
      </c>
      <c r="E36" s="82" t="str">
        <f>input3!E36</f>
        <v>2</v>
      </c>
      <c r="F36" s="218" t="str">
        <f t="shared" si="0"/>
        <v>-</v>
      </c>
      <c r="G36" s="70">
        <f>input3!AF36</f>
        <v>1</v>
      </c>
      <c r="H36" s="138">
        <f t="shared" si="1"/>
        <v>1</v>
      </c>
      <c r="I36" s="69" t="str">
        <f t="shared" si="2"/>
        <v>ปกติ</v>
      </c>
      <c r="J36" s="71">
        <f>input3!AI36</f>
        <v>3</v>
      </c>
      <c r="K36" s="138">
        <f t="shared" si="3"/>
        <v>3</v>
      </c>
      <c r="L36" s="69" t="str">
        <f t="shared" si="4"/>
        <v>ปกติ</v>
      </c>
      <c r="M36" s="71">
        <f>input3!AM36</f>
        <v>1</v>
      </c>
      <c r="N36" s="138">
        <f t="shared" si="5"/>
        <v>1</v>
      </c>
      <c r="O36" s="69" t="str">
        <f t="shared" si="6"/>
        <v>ปกติ</v>
      </c>
      <c r="P36" s="72">
        <f>input3!AQ36</f>
        <v>1</v>
      </c>
      <c r="Q36" s="138">
        <f t="shared" si="7"/>
        <v>1</v>
      </c>
      <c r="R36" s="69" t="str">
        <f t="shared" si="8"/>
        <v>ปกติ</v>
      </c>
      <c r="S36" s="71">
        <f>input3!AS36</f>
        <v>10</v>
      </c>
      <c r="T36" s="138">
        <f t="shared" si="9"/>
        <v>10</v>
      </c>
      <c r="U36" s="69" t="str">
        <f t="shared" si="10"/>
        <v>มีจุดแข็ง</v>
      </c>
      <c r="V36" s="68">
        <f t="shared" si="11"/>
        <v>6</v>
      </c>
      <c r="W36" s="138">
        <f t="shared" si="12"/>
        <v>6</v>
      </c>
      <c r="X36" s="139" t="str">
        <f t="shared" si="13"/>
        <v>ปกติ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27199</v>
      </c>
      <c r="D37" s="73" t="str">
        <f>input1!D37</f>
        <v>นางสาวปภาวรินทร์  ชนะชัย</v>
      </c>
      <c r="E37" s="82" t="str">
        <f>input3!E37</f>
        <v>2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27258</v>
      </c>
      <c r="D38" s="73" t="str">
        <f>input1!D38</f>
        <v>นางสาวอัจฉรียา  มะโนใจ</v>
      </c>
      <c r="E38" s="82" t="str">
        <f>input3!E38</f>
        <v>2</v>
      </c>
      <c r="F38" s="218" t="str">
        <f t="shared" si="0"/>
        <v>-</v>
      </c>
      <c r="G38" s="70">
        <f>input3!AF38</f>
        <v>2</v>
      </c>
      <c r="H38" s="138">
        <f t="shared" si="1"/>
        <v>2</v>
      </c>
      <c r="I38" s="69" t="str">
        <f t="shared" si="2"/>
        <v>ปกติ</v>
      </c>
      <c r="J38" s="71">
        <f>input3!AI38</f>
        <v>2</v>
      </c>
      <c r="K38" s="138">
        <f t="shared" si="3"/>
        <v>2</v>
      </c>
      <c r="L38" s="69" t="str">
        <f t="shared" si="4"/>
        <v>ปกติ</v>
      </c>
      <c r="M38" s="71">
        <f>input3!AM38</f>
        <v>3</v>
      </c>
      <c r="N38" s="138">
        <f t="shared" si="5"/>
        <v>3</v>
      </c>
      <c r="O38" s="69" t="str">
        <f t="shared" si="6"/>
        <v>ปกติ</v>
      </c>
      <c r="P38" s="72">
        <f>input3!AQ38</f>
        <v>3</v>
      </c>
      <c r="Q38" s="138">
        <f t="shared" si="7"/>
        <v>3</v>
      </c>
      <c r="R38" s="69" t="str">
        <f t="shared" si="8"/>
        <v>ปกติ</v>
      </c>
      <c r="S38" s="71">
        <f>input3!AS38</f>
        <v>6</v>
      </c>
      <c r="T38" s="138">
        <f t="shared" si="9"/>
        <v>6</v>
      </c>
      <c r="U38" s="69" t="str">
        <f t="shared" si="10"/>
        <v>มีจุดแข็ง</v>
      </c>
      <c r="V38" s="68">
        <f t="shared" si="11"/>
        <v>10</v>
      </c>
      <c r="W38" s="138">
        <f t="shared" si="12"/>
        <v>10</v>
      </c>
      <c r="X38" s="139" t="str">
        <f t="shared" si="13"/>
        <v>ปกติ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27291</v>
      </c>
      <c r="D39" s="73" t="str">
        <f>input1!D39</f>
        <v>นางสาวพัชรธิดา  บุญเลิศ</v>
      </c>
      <c r="E39" s="82" t="str">
        <f>input3!E39</f>
        <v>2</v>
      </c>
      <c r="F39" s="218" t="str">
        <f t="shared" si="0"/>
        <v>-</v>
      </c>
      <c r="G39" s="70" t="str">
        <f>input3!AF39</f>
        <v>0</v>
      </c>
      <c r="H39" s="138" t="str">
        <f t="shared" si="1"/>
        <v>0</v>
      </c>
      <c r="I39" s="69" t="str">
        <f t="shared" si="2"/>
        <v>ปกติ</v>
      </c>
      <c r="J39" s="71" t="str">
        <f>input3!AI39</f>
        <v>0</v>
      </c>
      <c r="K39" s="138" t="str">
        <f t="shared" si="3"/>
        <v>0</v>
      </c>
      <c r="L39" s="69" t="str">
        <f t="shared" si="4"/>
        <v>ปกติ</v>
      </c>
      <c r="M39" s="71" t="str">
        <f>input3!AM39</f>
        <v>0</v>
      </c>
      <c r="N39" s="138" t="str">
        <f t="shared" si="5"/>
        <v>0</v>
      </c>
      <c r="O39" s="69" t="str">
        <f t="shared" si="6"/>
        <v>ปกติ</v>
      </c>
      <c r="P39" s="72">
        <f>input3!AQ39</f>
        <v>2</v>
      </c>
      <c r="Q39" s="138">
        <f t="shared" si="7"/>
        <v>2</v>
      </c>
      <c r="R39" s="69" t="str">
        <f t="shared" si="8"/>
        <v>ปกติ</v>
      </c>
      <c r="S39" s="71">
        <f>input3!AS39</f>
        <v>10</v>
      </c>
      <c r="T39" s="138">
        <f t="shared" si="9"/>
        <v>10</v>
      </c>
      <c r="U39" s="69" t="str">
        <f t="shared" si="10"/>
        <v>มีจุดแข็ง</v>
      </c>
      <c r="V39" s="68">
        <f t="shared" si="11"/>
        <v>2</v>
      </c>
      <c r="W39" s="138">
        <f t="shared" si="12"/>
        <v>2</v>
      </c>
      <c r="X39" s="139" t="str">
        <f t="shared" si="13"/>
        <v>ปกติ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27299</v>
      </c>
      <c r="D40" s="73" t="str">
        <f>input1!D40</f>
        <v>นางสาวโสภิดา  จีนสมุทร</v>
      </c>
      <c r="E40" s="82" t="str">
        <f>input3!E40</f>
        <v>2</v>
      </c>
      <c r="F40" s="218" t="str">
        <f t="shared" si="0"/>
        <v>-</v>
      </c>
      <c r="G40" s="70">
        <f>input3!AF40</f>
        <v>2</v>
      </c>
      <c r="H40" s="138">
        <f t="shared" si="1"/>
        <v>2</v>
      </c>
      <c r="I40" s="69" t="str">
        <f t="shared" si="2"/>
        <v>ปกติ</v>
      </c>
      <c r="J40" s="71" t="str">
        <f>input3!AI40</f>
        <v>0</v>
      </c>
      <c r="K40" s="138" t="str">
        <f t="shared" si="3"/>
        <v>0</v>
      </c>
      <c r="L40" s="69" t="str">
        <f t="shared" si="4"/>
        <v>ปกติ</v>
      </c>
      <c r="M40" s="71" t="str">
        <f>input3!AM40</f>
        <v>0</v>
      </c>
      <c r="N40" s="138" t="str">
        <f t="shared" si="5"/>
        <v>0</v>
      </c>
      <c r="O40" s="69" t="str">
        <f t="shared" si="6"/>
        <v>ปกติ</v>
      </c>
      <c r="P40" s="72">
        <f>input3!AQ40</f>
        <v>1</v>
      </c>
      <c r="Q40" s="138">
        <f t="shared" si="7"/>
        <v>1</v>
      </c>
      <c r="R40" s="69" t="str">
        <f t="shared" si="8"/>
        <v>ปกติ</v>
      </c>
      <c r="S40" s="71">
        <f>input3!AS40</f>
        <v>8</v>
      </c>
      <c r="T40" s="138">
        <f t="shared" si="9"/>
        <v>8</v>
      </c>
      <c r="U40" s="69" t="str">
        <f t="shared" si="10"/>
        <v>มีจุดแข็ง</v>
      </c>
      <c r="V40" s="68">
        <f t="shared" si="11"/>
        <v>3</v>
      </c>
      <c r="W40" s="138">
        <f t="shared" si="12"/>
        <v>3</v>
      </c>
      <c r="X40" s="139" t="str">
        <f t="shared" si="13"/>
        <v>ปกติ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27347</v>
      </c>
      <c r="D41" s="73" t="str">
        <f>input1!D41</f>
        <v>นางสาวอรินทยา  ใจกล้า</v>
      </c>
      <c r="E41" s="82" t="str">
        <f>input3!E41</f>
        <v>2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27382</v>
      </c>
      <c r="D42" s="73" t="str">
        <f>input1!D42</f>
        <v>นางสาวปวิตรา  ทารักษ์</v>
      </c>
      <c r="E42" s="82" t="str">
        <f>input3!E42</f>
        <v>2</v>
      </c>
      <c r="F42" s="218" t="str">
        <f t="shared" si="0"/>
        <v>-</v>
      </c>
      <c r="G42" s="70">
        <f>input3!AF42</f>
        <v>5</v>
      </c>
      <c r="H42" s="138">
        <f t="shared" si="1"/>
        <v>5</v>
      </c>
      <c r="I42" s="69" t="str">
        <f t="shared" si="2"/>
        <v>ปกติ</v>
      </c>
      <c r="J42" s="71" t="str">
        <f>input3!AI42</f>
        <v>0</v>
      </c>
      <c r="K42" s="138" t="str">
        <f t="shared" si="3"/>
        <v>0</v>
      </c>
      <c r="L42" s="69" t="str">
        <f t="shared" si="4"/>
        <v>ปกติ</v>
      </c>
      <c r="M42" s="71">
        <f>input3!AM42</f>
        <v>3</v>
      </c>
      <c r="N42" s="138">
        <f t="shared" si="5"/>
        <v>3</v>
      </c>
      <c r="O42" s="69" t="str">
        <f t="shared" si="6"/>
        <v>ปกติ</v>
      </c>
      <c r="P42" s="72">
        <f>input3!AQ42</f>
        <v>4</v>
      </c>
      <c r="Q42" s="138">
        <f t="shared" si="7"/>
        <v>4</v>
      </c>
      <c r="R42" s="69" t="str">
        <f t="shared" si="8"/>
        <v>เสี่ยง/มีปัญหา</v>
      </c>
      <c r="S42" s="71">
        <f>input3!AS42</f>
        <v>8</v>
      </c>
      <c r="T42" s="138">
        <f t="shared" si="9"/>
        <v>8</v>
      </c>
      <c r="U42" s="69" t="str">
        <f t="shared" si="10"/>
        <v>มีจุดแข็ง</v>
      </c>
      <c r="V42" s="68">
        <f t="shared" si="11"/>
        <v>12</v>
      </c>
      <c r="W42" s="138">
        <f t="shared" si="12"/>
        <v>12</v>
      </c>
      <c r="X42" s="139" t="str">
        <f t="shared" si="13"/>
        <v>ปกติ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27388</v>
      </c>
      <c r="D43" s="73" t="str">
        <f>input1!D43</f>
        <v>นางสาวศศิกานต์  อ้อยหวาน</v>
      </c>
      <c r="E43" s="82" t="str">
        <f>input3!E43</f>
        <v>2</v>
      </c>
      <c r="F43" s="218" t="str">
        <f t="shared" si="0"/>
        <v>-</v>
      </c>
      <c r="G43" s="70">
        <f>input3!AF43</f>
        <v>2</v>
      </c>
      <c r="H43" s="138">
        <f t="shared" si="1"/>
        <v>2</v>
      </c>
      <c r="I43" s="69" t="str">
        <f t="shared" si="2"/>
        <v>ปกติ</v>
      </c>
      <c r="J43" s="71" t="str">
        <f>input3!AI43</f>
        <v>0</v>
      </c>
      <c r="K43" s="138" t="str">
        <f t="shared" si="3"/>
        <v>0</v>
      </c>
      <c r="L43" s="69" t="str">
        <f t="shared" si="4"/>
        <v>ปกติ</v>
      </c>
      <c r="M43" s="71">
        <f>input3!AM43</f>
        <v>1</v>
      </c>
      <c r="N43" s="138">
        <f t="shared" si="5"/>
        <v>1</v>
      </c>
      <c r="O43" s="69" t="str">
        <f t="shared" si="6"/>
        <v>ปกติ</v>
      </c>
      <c r="P43" s="72">
        <f>input3!AQ43</f>
        <v>2</v>
      </c>
      <c r="Q43" s="138">
        <f t="shared" si="7"/>
        <v>2</v>
      </c>
      <c r="R43" s="69" t="str">
        <f t="shared" si="8"/>
        <v>ปกติ</v>
      </c>
      <c r="S43" s="71">
        <f>input3!AS43</f>
        <v>9</v>
      </c>
      <c r="T43" s="138">
        <f t="shared" si="9"/>
        <v>9</v>
      </c>
      <c r="U43" s="69" t="str">
        <f t="shared" si="10"/>
        <v>มีจุดแข็ง</v>
      </c>
      <c r="V43" s="68">
        <f t="shared" si="11"/>
        <v>5</v>
      </c>
      <c r="W43" s="138">
        <f t="shared" si="12"/>
        <v>5</v>
      </c>
      <c r="X43" s="139" t="str">
        <f t="shared" si="13"/>
        <v>ปกติ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29707</v>
      </c>
      <c r="D44" s="73" t="str">
        <f>input1!D44</f>
        <v>นางสาวกัญญาพัชร  รัตนรักษ์มงคล</v>
      </c>
      <c r="E44" s="82" t="str">
        <f>input3!E44</f>
        <v>2</v>
      </c>
      <c r="F44" s="218" t="str">
        <f t="shared" si="0"/>
        <v>-</v>
      </c>
      <c r="G44" s="70" t="str">
        <f>input3!AF44</f>
        <v>0</v>
      </c>
      <c r="H44" s="138" t="str">
        <f t="shared" si="1"/>
        <v>0</v>
      </c>
      <c r="I44" s="69" t="str">
        <f t="shared" si="2"/>
        <v>ปกติ</v>
      </c>
      <c r="J44" s="71" t="str">
        <f>input3!AI44</f>
        <v>0</v>
      </c>
      <c r="K44" s="138" t="str">
        <f t="shared" si="3"/>
        <v>0</v>
      </c>
      <c r="L44" s="69" t="str">
        <f t="shared" si="4"/>
        <v>ปกติ</v>
      </c>
      <c r="M44" s="71" t="str">
        <f>input3!AM44</f>
        <v>0</v>
      </c>
      <c r="N44" s="138" t="str">
        <f t="shared" si="5"/>
        <v>0</v>
      </c>
      <c r="O44" s="69" t="str">
        <f t="shared" si="6"/>
        <v>ปกติ</v>
      </c>
      <c r="P44" s="72" t="str">
        <f>input3!AQ44</f>
        <v>0</v>
      </c>
      <c r="Q44" s="138" t="str">
        <f t="shared" si="7"/>
        <v>0</v>
      </c>
      <c r="R44" s="69" t="str">
        <f t="shared" si="8"/>
        <v>ปกติ</v>
      </c>
      <c r="S44" s="71">
        <f>input3!AS44</f>
        <v>10</v>
      </c>
      <c r="T44" s="138">
        <f t="shared" si="9"/>
        <v>10</v>
      </c>
      <c r="U44" s="69" t="str">
        <f t="shared" si="10"/>
        <v>มีจุดแข็ง</v>
      </c>
      <c r="V44" s="68">
        <f t="shared" si="11"/>
        <v>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29727</v>
      </c>
      <c r="D45" s="73" t="str">
        <f>input1!D45</f>
        <v>นางสาวธัญลักษณ์  จันทรัศมี</v>
      </c>
      <c r="E45" s="82" t="str">
        <f>input3!E45</f>
        <v>2</v>
      </c>
      <c r="F45" s="218" t="str">
        <f t="shared" si="0"/>
        <v>-</v>
      </c>
      <c r="G45" s="70" t="str">
        <f>input3!AF45</f>
        <v>0</v>
      </c>
      <c r="H45" s="138" t="str">
        <f t="shared" si="1"/>
        <v>0</v>
      </c>
      <c r="I45" s="69" t="str">
        <f t="shared" si="2"/>
        <v>ปกติ</v>
      </c>
      <c r="J45" s="71">
        <f>input3!AI45</f>
        <v>2</v>
      </c>
      <c r="K45" s="138">
        <f t="shared" si="3"/>
        <v>2</v>
      </c>
      <c r="L45" s="69" t="str">
        <f t="shared" si="4"/>
        <v>ปกติ</v>
      </c>
      <c r="M45" s="71">
        <f>input3!AM45</f>
        <v>1</v>
      </c>
      <c r="N45" s="138">
        <f t="shared" si="5"/>
        <v>1</v>
      </c>
      <c r="O45" s="69" t="str">
        <f t="shared" si="6"/>
        <v>ปกติ</v>
      </c>
      <c r="P45" s="72">
        <f>input3!AQ45</f>
        <v>4</v>
      </c>
      <c r="Q45" s="138">
        <f t="shared" si="7"/>
        <v>4</v>
      </c>
      <c r="R45" s="69" t="str">
        <f t="shared" si="8"/>
        <v>เสี่ยง/มีปัญหา</v>
      </c>
      <c r="S45" s="71">
        <f>input3!AS45</f>
        <v>8</v>
      </c>
      <c r="T45" s="138">
        <f t="shared" si="9"/>
        <v>8</v>
      </c>
      <c r="U45" s="69" t="str">
        <f t="shared" si="10"/>
        <v>มีจุดแข็ง</v>
      </c>
      <c r="V45" s="68">
        <f t="shared" si="11"/>
        <v>7</v>
      </c>
      <c r="W45" s="138">
        <f t="shared" si="12"/>
        <v>7</v>
      </c>
      <c r="X45" s="139" t="str">
        <f t="shared" si="13"/>
        <v>ปกติ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29736</v>
      </c>
      <c r="D46" s="73" t="str">
        <f>input1!D46</f>
        <v>นางสาวพรพิชชา  เชื้อหาญ</v>
      </c>
      <c r="E46" s="82">
        <f>input3!E46</f>
        <v>0</v>
      </c>
      <c r="F46" s="218" t="str">
        <f t="shared" si="0"/>
        <v>-</v>
      </c>
      <c r="G46" s="70">
        <f>input3!AF46</f>
        <v>4</v>
      </c>
      <c r="H46" s="138">
        <f t="shared" si="1"/>
        <v>4</v>
      </c>
      <c r="I46" s="69" t="str">
        <f t="shared" si="2"/>
        <v>ปกติ</v>
      </c>
      <c r="J46" s="71">
        <f>input3!AI46</f>
        <v>1</v>
      </c>
      <c r="K46" s="138">
        <f t="shared" si="3"/>
        <v>1</v>
      </c>
      <c r="L46" s="69" t="str">
        <f t="shared" si="4"/>
        <v>ปกติ</v>
      </c>
      <c r="M46" s="71">
        <f>input3!AM46</f>
        <v>3</v>
      </c>
      <c r="N46" s="138">
        <f t="shared" si="5"/>
        <v>3</v>
      </c>
      <c r="O46" s="69" t="str">
        <f t="shared" si="6"/>
        <v>ปกติ</v>
      </c>
      <c r="P46" s="72">
        <f>input3!AQ46</f>
        <v>1</v>
      </c>
      <c r="Q46" s="138">
        <f t="shared" si="7"/>
        <v>1</v>
      </c>
      <c r="R46" s="69" t="str">
        <f t="shared" si="8"/>
        <v>ปกติ</v>
      </c>
      <c r="S46" s="71">
        <f>input3!AS46</f>
        <v>10</v>
      </c>
      <c r="T46" s="138">
        <f t="shared" si="9"/>
        <v>10</v>
      </c>
      <c r="U46" s="69" t="str">
        <f t="shared" si="10"/>
        <v>มีจุดแข็ง</v>
      </c>
      <c r="V46" s="68">
        <f t="shared" si="11"/>
        <v>9</v>
      </c>
      <c r="W46" s="138">
        <f t="shared" si="12"/>
        <v>9</v>
      </c>
      <c r="X46" s="139" t="str">
        <f t="shared" si="13"/>
        <v>ปกติ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29739</v>
      </c>
      <c r="D47" s="73" t="str">
        <f>input1!D47</f>
        <v>นางสาวไพลิน  มหาไทย</v>
      </c>
      <c r="E47" s="82" t="str">
        <f>input3!E47</f>
        <v>2</v>
      </c>
      <c r="F47" s="218" t="str">
        <f t="shared" si="0"/>
        <v>-</v>
      </c>
      <c r="G47" s="70" t="str">
        <f>input3!AF47</f>
        <v>0</v>
      </c>
      <c r="H47" s="138" t="str">
        <f t="shared" si="1"/>
        <v>0</v>
      </c>
      <c r="I47" s="69" t="str">
        <f t="shared" si="2"/>
        <v>ปกติ</v>
      </c>
      <c r="J47" s="71" t="str">
        <f>input3!AI47</f>
        <v>0</v>
      </c>
      <c r="K47" s="138" t="str">
        <f t="shared" si="3"/>
        <v>0</v>
      </c>
      <c r="L47" s="69" t="str">
        <f t="shared" si="4"/>
        <v>ปกติ</v>
      </c>
      <c r="M47" s="71" t="str">
        <f>input3!AM47</f>
        <v>0</v>
      </c>
      <c r="N47" s="138" t="str">
        <f t="shared" si="5"/>
        <v>0</v>
      </c>
      <c r="O47" s="69" t="str">
        <f t="shared" si="6"/>
        <v>ปกติ</v>
      </c>
      <c r="P47" s="72">
        <f>input3!AQ47</f>
        <v>2</v>
      </c>
      <c r="Q47" s="138">
        <f t="shared" si="7"/>
        <v>2</v>
      </c>
      <c r="R47" s="69" t="str">
        <f t="shared" si="8"/>
        <v>ปกติ</v>
      </c>
      <c r="S47" s="71">
        <f>input3!AS47</f>
        <v>10</v>
      </c>
      <c r="T47" s="138">
        <f t="shared" si="9"/>
        <v>10</v>
      </c>
      <c r="U47" s="69" t="str">
        <f t="shared" si="10"/>
        <v>มีจุดแข็ง</v>
      </c>
      <c r="V47" s="68">
        <f t="shared" si="11"/>
        <v>2</v>
      </c>
      <c r="W47" s="138">
        <f t="shared" si="12"/>
        <v>2</v>
      </c>
      <c r="X47" s="139" t="str">
        <f t="shared" si="13"/>
        <v>ปกติ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29749</v>
      </c>
      <c r="D48" s="73" t="str">
        <f>input1!D48</f>
        <v>นางสาวอนุสรา  ฉลาบคำ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A1:X1"/>
    <mergeCell ref="A2:A3"/>
    <mergeCell ref="T2:U2"/>
    <mergeCell ref="W2:X2"/>
    <mergeCell ref="D2:D3"/>
    <mergeCell ref="H2:I2"/>
    <mergeCell ref="K2:L2"/>
    <mergeCell ref="N2:O2"/>
    <mergeCell ref="Q2:R2"/>
    <mergeCell ref="E2:E3"/>
    <mergeCell ref="F2:F3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Windows User</cp:lastModifiedBy>
  <cp:lastPrinted>2006-11-09T02:58:06Z</cp:lastPrinted>
  <dcterms:created xsi:type="dcterms:W3CDTF">2003-01-22T01:08:31Z</dcterms:created>
  <dcterms:modified xsi:type="dcterms:W3CDTF">2017-06-11T14:50:40Z</dcterms:modified>
  <cp:category/>
  <cp:version/>
  <cp:contentType/>
  <cp:contentStatus/>
</cp:coreProperties>
</file>